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 Laptop\Kantor Pusat\Fuel Sales - CI\Project\ToGas\Retail Make Over\RMO Touch Up TTM\"/>
    </mc:Choice>
  </mc:AlternateContent>
  <xr:revisionPtr revIDLastSave="0" documentId="13_ncr:1_{FCE60128-C53E-4E44-86EC-EC86E4F0C380}" xr6:coauthVersionLast="47" xr6:coauthVersionMax="47" xr10:uidLastSave="{00000000-0000-0000-0000-000000000000}"/>
  <bookViews>
    <workbookView xWindow="-110" yWindow="-110" windowWidth="19420" windowHeight="10420" xr2:uid="{D059C7D0-F117-42F1-9C9A-DD7C2013F53F}"/>
  </bookViews>
  <sheets>
    <sheet name="Sheet1" sheetId="1" r:id="rId1"/>
  </sheets>
  <definedNames>
    <definedName name="OLE_LINK1" localSheetId="0">Sheet1!$A$24</definedName>
    <definedName name="_xlnm.Print_Area" localSheetId="0">Sheet1!$A$1:$L$382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7" i="1" l="1"/>
  <c r="K111" i="1"/>
  <c r="K110" i="1"/>
  <c r="K109" i="1"/>
  <c r="K108" i="1"/>
  <c r="K107" i="1"/>
  <c r="K106" i="1"/>
  <c r="K105" i="1"/>
  <c r="K104" i="1"/>
  <c r="K103" i="1"/>
  <c r="K96" i="1"/>
  <c r="K89" i="1"/>
  <c r="K82" i="1"/>
  <c r="K81" i="1"/>
  <c r="K76" i="1"/>
  <c r="K68" i="1"/>
  <c r="K67" i="1"/>
  <c r="K65" i="1"/>
  <c r="K64" i="1"/>
  <c r="K63" i="1"/>
  <c r="K61" i="1"/>
  <c r="K54" i="1"/>
  <c r="K46" i="1"/>
  <c r="K43" i="1"/>
  <c r="K35" i="1"/>
  <c r="K34" i="1"/>
  <c r="K29" i="1"/>
  <c r="K27" i="1"/>
  <c r="K26" i="1"/>
  <c r="C17" i="1" l="1"/>
  <c r="K88" i="1" l="1"/>
  <c r="K25" i="1"/>
  <c r="K53" i="1"/>
  <c r="A122" i="1" l="1"/>
  <c r="A126" i="1" s="1"/>
</calcChain>
</file>

<file path=xl/sharedStrings.xml><?xml version="1.0" encoding="utf-8"?>
<sst xmlns="http://schemas.openxmlformats.org/spreadsheetml/2006/main" count="228" uniqueCount="153">
  <si>
    <t>No.</t>
  </si>
  <si>
    <t>Item Pemeriksaan</t>
  </si>
  <si>
    <t>N/A</t>
  </si>
  <si>
    <t>A. TOTEM</t>
  </si>
  <si>
    <t>1.</t>
  </si>
  <si>
    <t>Ukuran Totem sesuai standar Pertamina dengan tinggi= 8m, lebar= 2,2m, ketebalan= 0,52m.</t>
  </si>
  <si>
    <t>2.</t>
  </si>
  <si>
    <t>Notes: Khusus SPBU Green Energy Station mengikuti standar yang telah ditentukan.</t>
  </si>
  <si>
    <t>3.</t>
  </si>
  <si>
    <t>- Tulisan PERTAMINA menggunakan sticker translucent Oracal 8500 dengan Font Futura Md BT.</t>
  </si>
  <si>
    <t>- Warna Logo Merah: Pertamina Red Pantone 186 C.</t>
  </si>
  <si>
    <t>- Warna logo Biru: Pertamina Blue Pantone 2935 C.</t>
  </si>
  <si>
    <t>- Warna logo Hijau: Green Pantone 383 C.</t>
  </si>
  <si>
    <t>4.</t>
  </si>
  <si>
    <t>Kode SPBU ditulis menggunakan sticker translucent Oracal 8500 dengan Font Futura Md BT warna hitam Pertamina Black Pantone 3C.</t>
  </si>
  <si>
    <t>5.</t>
  </si>
  <si>
    <t>Nama Produk ditulis menggunakan Alumunium Composite Timbul warna putih standar dengan Font Futura Md BT:</t>
  </si>
  <si>
    <t>1. Pertamax Turbo 98</t>
  </si>
  <si>
    <t>2. Pertamax Green 95 (Opsional)</t>
  </si>
  <si>
    <t>3. Pertamax 92</t>
  </si>
  <si>
    <t>4. Pertamina Dex</t>
  </si>
  <si>
    <t>5. Dexlite</t>
  </si>
  <si>
    <t>6.</t>
  </si>
  <si>
    <t>LED running text penunjuk harga menggunakan digital LED dengan tinggi huruf 26cm:</t>
  </si>
  <si>
    <t>- Warna background LED hitam</t>
  </si>
  <si>
    <t>- Tulisan harga warna putih</t>
  </si>
  <si>
    <t>7.</t>
  </si>
  <si>
    <t>Material Totem adalah Alumunium Composite Panel (ACP) Grade 1:</t>
  </si>
  <si>
    <t>- Tebal = 4mm</t>
  </si>
  <si>
    <t>- Skin = 0,4 - 0,5 mm</t>
  </si>
  <si>
    <t>- Topcoat Finished = PVDF/ Super Polyester</t>
  </si>
  <si>
    <t>- Glossyness = 60%</t>
  </si>
  <si>
    <t>- Merk = Alpolic, Alcopla, Aluwell, Alustar, atau setara</t>
  </si>
  <si>
    <t>- Sistem Custting = CNC Router</t>
  </si>
  <si>
    <t>B. TOILET</t>
  </si>
  <si>
    <t>Color scheme:</t>
  </si>
  <si>
    <t>- Cat dinding berwarna putih dengan merk cat Dulux, Jotun, Avitex, atau setara.</t>
  </si>
  <si>
    <t>- Keramik dinding warna putih merk Platinum White atau setara dengan tinggi minimal 180cm.</t>
  </si>
  <si>
    <t>- Keramik lantai warna Grey (Abu-Abu) ukuran 30x30cm merk Asia Tile atau setara.</t>
  </si>
  <si>
    <t>- Pintu berbahan alumunium dengan warna Grey (Abu-Abu).</t>
  </si>
  <si>
    <t>Notes: dapat diganti dengan material yang lebih tinggi kualitasnya dengan tone warna yang menyerupai.</t>
  </si>
  <si>
    <t>Minimal memiliki 1 closet duduk warna putih pada toilet pria dan 1 closet duduk warna putih pada toilet wanita:</t>
  </si>
  <si>
    <t>- dilengkapi dengan jet washer.</t>
  </si>
  <si>
    <t>Toilet jongkok dilengkapi dengan water flush dan jet washer (tanpa ember). (opsional)</t>
  </si>
  <si>
    <t>Toilet Wanita dilengkapi dengan minimal 2 wastafel, 2 cermin ukuran 60x90 cm dengan frame + hidden backlight, dan 1 janitor room.</t>
  </si>
  <si>
    <t>Toilet Pria dilengkapi dengan minimal 1 wastafel, 1 cermin ukuran 60x90 cm dengan frame + hidden backlight, 2 urinoir, dan 1 janitor room.</t>
  </si>
  <si>
    <t>Notes: pembatas urinoir berbahan kaca lapis sticker abu-abu atau multiplex lapis HPL abu-abu.</t>
  </si>
  <si>
    <t>Ceiling gypsum dengan finishing cat warna putih dengan lighting warna warm white.</t>
  </si>
  <si>
    <t>Peralatan:</t>
  </si>
  <si>
    <t>- Tempat Sampah pada masing-masing toilet dan area wastafel.</t>
  </si>
  <si>
    <t>- Gantungan baju pada masing-masing toilet.</t>
  </si>
  <si>
    <t>- Tissue toilet dan tempat tissue pada masing-masing toilet dan area wastafel.</t>
  </si>
  <si>
    <t>- Tempat sabun cuci tangan (sabun cair) pada area wastafel.</t>
  </si>
  <si>
    <t>- Kunci pintu (berfungsi) pada masing-masing toilet.</t>
  </si>
  <si>
    <t>- Keset warna hitam pada setiap pintu toilet.</t>
  </si>
  <si>
    <t>- Pengharum ruangan pada masing-masing toilet dan area wastafel.</t>
  </si>
  <si>
    <t>8.</t>
  </si>
  <si>
    <t>Aksesoris:</t>
  </si>
  <si>
    <t>- Poster etika di toilet umum, petunjuk menggunakan jet washer, etika penggunaan toilet duduk, dan etika penggunaan toilet jongkok ukuran 40x60 cm digital printing diaplikasikan dengan acrylic atau material setara.</t>
  </si>
  <si>
    <t>- Poster SOP atau Panduan perawatan toilet ditempel pada pintu Janitor Room.</t>
  </si>
  <si>
    <t>- Checklist kegiatan house keeping toilet ditempel pada dinding toilet dan diupdate secara rutin.</t>
  </si>
  <si>
    <t>- Poster promo/branding ukuran 40x60 cm bahan acrylic dipasang pada area urinoir.</t>
  </si>
  <si>
    <t>9.</t>
  </si>
  <si>
    <t>Tanaman hidup diletakkan pada area toilet dapat berupa: Sirih Gading, Lidah Mertua, Keladi atau tanaman hidup hijau lainnya.</t>
  </si>
  <si>
    <t>10.</t>
  </si>
  <si>
    <t>Signage seusai dengan standar warna merah Pertamina Red Pantone 186 C bahan acrylic, serta tulisan dan icon warna putih:</t>
  </si>
  <si>
    <t>- Sign toilet gratis</t>
  </si>
  <si>
    <t>- Sign toilet pria</t>
  </si>
  <si>
    <t>- Sign toilet wanita</t>
  </si>
  <si>
    <t>- Sign closet duduk/jongkok</t>
  </si>
  <si>
    <t>- Sign penggunaan air dengan hemat</t>
  </si>
  <si>
    <t>C. MUSALA</t>
  </si>
  <si>
    <t>- Cat dinding warna Putih merk Dulux, Jotun, Avitex, atau setara.</t>
  </si>
  <si>
    <t>- Pada bagian kiblat, dinding kiblat dicat warna Abu-Abu merk Dulux 00NN53/000 (Veil), Jotun, atau Avitex, atau setara lainnya dengan warna serupa. Serta dibuat list kubah dengan bahan multiplex lapis HPL atau list kayu/gypsum.</t>
  </si>
  <si>
    <t>- Pada bagian kiblat, ditempel lafadz Allah bahan acrylic 2mm, lapis sticker atau sticker abu-abu, atau cutting sticker oracal abu-abu.</t>
  </si>
  <si>
    <t>- Lantai minimal keramik warna putih ukuran 30x30 atau vinyl merk Taco TV-015 Vicenza Elm.</t>
  </si>
  <si>
    <t>- Ceiling gypsum dengan finishing cat warna putih dengan lighting putih terang.</t>
  </si>
  <si>
    <t>Area Wudhu:</t>
  </si>
  <si>
    <t>- Lantai minimal keramik 30x30 cm warna light grey merk Asia Tile Oscar Grey atau setara.</t>
  </si>
  <si>
    <t>- Dinding keramik warna Dexa Grey (Abu-Abu) merk Platinum atau setara.</t>
  </si>
  <si>
    <t>- Ceiling gypsum dengan finishing cat warna putih dengan lighting putih terang</t>
  </si>
  <si>
    <t>Roaster area wudhu sesuai dengan standar desain. (opsional)</t>
  </si>
  <si>
    <t>Tanaman hidup diletakkan pada area toilet dapat berupa: Sirih Gading, Lidah Mertua, Keladi atau tanaman hidup hijau lainnya. (opsional)</t>
  </si>
  <si>
    <t>Tersedia Lemari vertikal warna wood untuk penyimpanan perlengkapan shalat pada masing-masing musala pria dan wanita.</t>
  </si>
  <si>
    <t>Tersedia cermin ukuran minimal 30x120 cm pada area Musala wanita.</t>
  </si>
  <si>
    <t>Terdapat kipas angin dinding warna hitam/putih/silver atau AC pada masing-masing area musala pria dan wanita.</t>
  </si>
  <si>
    <t>Karpet Sajadah gulung 2 set terdiri dari warna merah maroon dan biru sesuai standar desain dengan ketebalan 10-14mm.</t>
  </si>
  <si>
    <t>Hiasan dinding tulisan kaligrafi bahan alumunium/kayu dengan lapis sticker digital printing.</t>
  </si>
  <si>
    <t>Kursi + tempat sepatu sesuai dengan standar yang dapat memuat 2-3 orang.</t>
  </si>
  <si>
    <t>11.</t>
  </si>
  <si>
    <t>- Pengharum ruangan di masing-masing musala pria dan wanita.</t>
  </si>
  <si>
    <t>- Poster Etika di area musala.</t>
  </si>
  <si>
    <t>- Poster penggantian karpet sajadah.</t>
  </si>
  <si>
    <t>- Checklist kegiatan housekeeping musala ditempel pada dinding masing-masing musala pria dan wanita serta diupdate secara rutin.</t>
  </si>
  <si>
    <t>- Checklist kegiatan housekeeping area wudhu ditempel pada dinding masing-masing area wudhu pria dan wanita serta diupdate secara rutin.</t>
  </si>
  <si>
    <t>12.</t>
  </si>
  <si>
    <t>- Sign tempat wudhu pria/wanita</t>
  </si>
  <si>
    <t>- Sign Musala pria/wanita</t>
  </si>
  <si>
    <t>- Sign hemat air saat berwudhu</t>
  </si>
  <si>
    <t>NOTES SBM</t>
  </si>
  <si>
    <r>
      <t xml:space="preserve">Warna dasar Totem sesuai dengan standar Brand Color Pertamina warna </t>
    </r>
    <r>
      <rPr>
        <b/>
        <sz val="8"/>
        <color theme="1"/>
        <rFont val="Arial"/>
        <family val="2"/>
      </rPr>
      <t>Merah</t>
    </r>
    <r>
      <rPr>
        <sz val="8"/>
        <color theme="1"/>
        <rFont val="Arial"/>
        <family val="2"/>
      </rPr>
      <t xml:space="preserve"> sesuai Pertamina Red Pantone 186 C.</t>
    </r>
  </si>
  <si>
    <r>
      <t xml:space="preserve">Logo Pertamina sesuai standar dan </t>
    </r>
    <r>
      <rPr>
        <b/>
        <sz val="8"/>
        <color theme="1"/>
        <rFont val="Arial"/>
        <family val="2"/>
      </rPr>
      <t>proporsional</t>
    </r>
    <r>
      <rPr>
        <sz val="8"/>
        <color theme="1"/>
        <rFont val="Arial"/>
        <family val="2"/>
      </rPr>
      <t xml:space="preserve"> dengan tulisan PERTAMINA dibawah logo:</t>
    </r>
  </si>
  <si>
    <r>
      <t xml:space="preserve">- </t>
    </r>
    <r>
      <rPr>
        <b/>
        <sz val="8"/>
        <color theme="1"/>
        <rFont val="Arial"/>
        <family val="2"/>
      </rPr>
      <t>Urutan produk</t>
    </r>
    <r>
      <rPr>
        <sz val="8"/>
        <color theme="1"/>
        <rFont val="Arial"/>
        <family val="2"/>
      </rPr>
      <t xml:space="preserve"> yang ditulis mengikuti urutan seperti berikut Ini (ketersediaan Produk disesuaikan dengan penjualan di SPBU). </t>
    </r>
  </si>
  <si>
    <r>
      <t xml:space="preserve">Notes: Produk Biosolar dan Pertalite hanya ditampilkan pada </t>
    </r>
    <r>
      <rPr>
        <i/>
        <sz val="8"/>
        <color theme="1"/>
        <rFont val="Arial"/>
        <family val="2"/>
      </rPr>
      <t>LED running text</t>
    </r>
  </si>
  <si>
    <r>
      <t xml:space="preserve">- Penutup area pembuangan air wudhu menggunakan </t>
    </r>
    <r>
      <rPr>
        <i/>
        <sz val="8"/>
        <color theme="1"/>
        <rFont val="Arial"/>
        <family val="2"/>
      </rPr>
      <t xml:space="preserve">grill </t>
    </r>
    <r>
      <rPr>
        <sz val="8"/>
        <color theme="1"/>
        <rFont val="Arial"/>
        <family val="2"/>
      </rPr>
      <t>bahan alumunium/alloy.</t>
    </r>
  </si>
  <si>
    <t>INFORMASI UMUM SPBU</t>
  </si>
  <si>
    <t>A</t>
  </si>
  <si>
    <t>DATA IDENTITAS LEMBAGA PENYALUR</t>
  </si>
  <si>
    <t>Nomor Penyalur</t>
  </si>
  <si>
    <t>:</t>
  </si>
  <si>
    <t>Alamat Penyalur</t>
  </si>
  <si>
    <t>B</t>
  </si>
  <si>
    <t>DATA OMZET HARIAN</t>
  </si>
  <si>
    <t>No</t>
  </si>
  <si>
    <t>Jenis Produk</t>
  </si>
  <si>
    <t>Omzet</t>
  </si>
  <si>
    <t>Satuan</t>
  </si>
  <si>
    <t>Pertalite</t>
  </si>
  <si>
    <t>KL/day</t>
  </si>
  <si>
    <t>Biosolar</t>
  </si>
  <si>
    <t>Pertamax</t>
  </si>
  <si>
    <t>Dexlite</t>
  </si>
  <si>
    <t>Pertamax Green</t>
  </si>
  <si>
    <t>Pertamina Dex</t>
  </si>
  <si>
    <t>Pertamax Turbo</t>
  </si>
  <si>
    <t>TOTAL OMZET</t>
  </si>
  <si>
    <t>Notes SBM:</t>
  </si>
  <si>
    <t>C</t>
  </si>
  <si>
    <t>DATA TAMBAHAN</t>
  </si>
  <si>
    <t>Tipe SPBU</t>
  </si>
  <si>
    <t xml:space="preserve">SPBU Wilayah Bersaing             </t>
  </si>
  <si>
    <t>SPBU Wilayah Strategis (Ibukota Provinsi)</t>
  </si>
  <si>
    <t>Nama PT</t>
  </si>
  <si>
    <r>
      <t xml:space="preserve">DIREKTORAT PEMASARAN REGIONAL
</t>
    </r>
    <r>
      <rPr>
        <b/>
        <sz val="16"/>
        <color theme="1"/>
        <rFont val="Calibri"/>
        <family val="2"/>
        <scheme val="minor"/>
      </rPr>
      <t>CHECKLIST INSPEKSI RETAIL MAKE OVER
TOUCH UP TOTEM, TOILET, DAN MUSALA</t>
    </r>
  </si>
  <si>
    <t>Catatan: Berita Acara ini dibuat dengan sebenar-benarnya sesuai dengan kenyataan di lapangan serta digunakan sebagaimana mestinya.</t>
  </si>
  <si>
    <t>SALES BRANCH MANAGER</t>
  </si>
  <si>
    <t xml:space="preserve">PENANGGUNG JAWAB SPBU </t>
  </si>
  <si>
    <t>(Nama Lengkap &amp; Tanda tangan)</t>
  </si>
  <si>
    <t>Bobot</t>
  </si>
  <si>
    <t>Score</t>
  </si>
  <si>
    <t>TOTAL SCORE</t>
  </si>
  <si>
    <t>RESULT</t>
  </si>
  <si>
    <t>DOKUMENTASI TOUCH UP TOTEM</t>
  </si>
  <si>
    <t>DOKUMENTASI TOUCH UP TOILET</t>
  </si>
  <si>
    <t>DOKUMENTASI TOUCH UP MUSALA</t>
  </si>
  <si>
    <t>FOTO BEFORE</t>
  </si>
  <si>
    <t>FOTO SAAT PENGERJAAN</t>
  </si>
  <si>
    <t>FOTO AFTER</t>
  </si>
  <si>
    <t>JLn MT Haryono, Jakarta Selatan</t>
  </si>
  <si>
    <t>PT Pertamina Retail</t>
  </si>
  <si>
    <t>v</t>
  </si>
  <si>
    <t>Yes</t>
  </si>
  <si>
    <t>Mohon memberikan tanda (v) pada Kolom Yes apabila hasil pengecekan di SPBU telah sesuai dengan item, tanda (v) pada Kolom No apabila tidak sesuai, tanda (v) pada N/A apabila tidak tersedia (opsional)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</si>
</sst>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12"/>
      <color rgb="FF000000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3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7.5"/>
      <color theme="1"/>
      <name val="Arial"/>
      <family val="2"/>
    </font>
    <font>
      <sz val="6.5"/>
      <color rgb="FFBFBFBF"/>
      <name val="Arial"/>
      <family val="2"/>
    </font>
    <font>
      <b/>
      <sz val="36"/>
      <color theme="1"/>
      <name val="Arial"/>
      <family val="2"/>
    </font>
    <font>
      <sz val="11"/>
      <color rgb="FFBFBFBF"/>
      <name val="Arial"/>
      <family val="2"/>
    </font>
    <font>
      <b/>
      <sz val="6"/>
      <color theme="1"/>
      <name val="Arial"/>
      <family val="2"/>
    </font>
    <font>
      <b/>
      <sz val="26"/>
      <color theme="1"/>
      <name val="Arial"/>
      <family val="2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rgb="FF262626"/>
      </left>
      <right/>
      <top/>
      <bottom style="medium">
        <color rgb="FF262626"/>
      </bottom>
      <diagonal/>
    </border>
    <border>
      <left/>
      <right/>
      <top/>
      <bottom style="medium">
        <color rgb="FF262626"/>
      </bottom>
      <diagonal/>
    </border>
    <border>
      <left/>
      <right style="medium">
        <color rgb="FF262626"/>
      </right>
      <top/>
      <bottom/>
      <diagonal/>
    </border>
    <border>
      <left style="medium">
        <color rgb="FF262626"/>
      </left>
      <right/>
      <top/>
      <bottom/>
      <diagonal/>
    </border>
    <border>
      <left style="medium">
        <color rgb="FF262626"/>
      </left>
      <right style="medium">
        <color rgb="FF262626"/>
      </right>
      <top style="medium">
        <color rgb="FF262626"/>
      </top>
      <bottom/>
      <diagonal/>
    </border>
    <border>
      <left style="medium">
        <color rgb="FF262626"/>
      </left>
      <right/>
      <top style="medium">
        <color rgb="FF262626"/>
      </top>
      <bottom/>
      <diagonal/>
    </border>
    <border>
      <left style="medium">
        <color rgb="FF262626"/>
      </left>
      <right style="medium">
        <color rgb="FF595959"/>
      </right>
      <top style="medium">
        <color rgb="FF595959"/>
      </top>
      <bottom/>
      <diagonal/>
    </border>
    <border>
      <left/>
      <right style="medium">
        <color rgb="FF262626"/>
      </right>
      <top style="medium">
        <color rgb="FF595959"/>
      </top>
      <bottom style="medium">
        <color rgb="FF595959"/>
      </bottom>
      <diagonal/>
    </border>
    <border>
      <left/>
      <right/>
      <top style="medium">
        <color rgb="FF595959"/>
      </top>
      <bottom style="medium">
        <color rgb="FF595959"/>
      </bottom>
      <diagonal/>
    </border>
    <border>
      <left style="medium">
        <color rgb="FF262626"/>
      </left>
      <right style="medium">
        <color rgb="FF595959"/>
      </right>
      <top/>
      <bottom/>
      <diagonal/>
    </border>
    <border>
      <left/>
      <right/>
      <top/>
      <bottom style="medium">
        <color rgb="FF595959"/>
      </bottom>
      <diagonal/>
    </border>
    <border>
      <left/>
      <right/>
      <top/>
      <bottom style="dotted">
        <color rgb="FF595959"/>
      </bottom>
      <diagonal/>
    </border>
    <border>
      <left/>
      <right style="medium">
        <color rgb="FF262626"/>
      </right>
      <top/>
      <bottom style="medium">
        <color rgb="FF595959"/>
      </bottom>
      <diagonal/>
    </border>
    <border>
      <left/>
      <right/>
      <top/>
      <bottom style="medium">
        <color indexed="64"/>
      </bottom>
      <diagonal/>
    </border>
    <border>
      <left style="medium">
        <color rgb="FF262626"/>
      </left>
      <right/>
      <top/>
      <bottom style="medium">
        <color rgb="FF595959"/>
      </bottom>
      <diagonal/>
    </border>
    <border>
      <left style="medium">
        <color rgb="FF262626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595959"/>
      </left>
      <right/>
      <top style="medium">
        <color rgb="FF595959"/>
      </top>
      <bottom style="medium">
        <color rgb="FF595959"/>
      </bottom>
      <diagonal/>
    </border>
    <border>
      <left/>
      <right/>
      <top style="medium">
        <color rgb="FF595959"/>
      </top>
      <bottom/>
      <diagonal/>
    </border>
    <border>
      <left style="medium">
        <color rgb="FF595959"/>
      </left>
      <right/>
      <top/>
      <bottom/>
      <diagonal/>
    </border>
    <border>
      <left/>
      <right/>
      <top style="dotted">
        <color rgb="FF595959"/>
      </top>
      <bottom style="medium">
        <color rgb="FF595959"/>
      </bottom>
      <diagonal/>
    </border>
    <border>
      <left/>
      <right style="medium">
        <color rgb="FF262626"/>
      </right>
      <top style="dotted">
        <color rgb="FF595959"/>
      </top>
      <bottom style="medium">
        <color rgb="FF595959"/>
      </bottom>
      <diagonal/>
    </border>
    <border>
      <left/>
      <right/>
      <top style="medium">
        <color rgb="FF595959"/>
      </top>
      <bottom style="dotted">
        <color rgb="FF595959"/>
      </bottom>
      <diagonal/>
    </border>
    <border>
      <left/>
      <right style="medium">
        <color rgb="FF262626"/>
      </right>
      <top style="medium">
        <color rgb="FF595959"/>
      </top>
      <bottom/>
      <diagonal/>
    </border>
    <border>
      <left/>
      <right/>
      <top style="medium">
        <color rgb="FF595959"/>
      </top>
      <bottom style="medium">
        <color indexed="64"/>
      </bottom>
      <diagonal/>
    </border>
    <border>
      <left/>
      <right style="medium">
        <color rgb="FF262626"/>
      </right>
      <top style="medium">
        <color rgb="FF595959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262626"/>
      </left>
      <right/>
      <top style="medium">
        <color rgb="FF595959"/>
      </top>
      <bottom style="dotted">
        <color rgb="FF595959"/>
      </bottom>
      <diagonal/>
    </border>
    <border>
      <left/>
      <right style="medium">
        <color rgb="FF262626"/>
      </right>
      <top style="medium">
        <color rgb="FF595959"/>
      </top>
      <bottom style="dotted">
        <color rgb="FF595959"/>
      </bottom>
      <diagonal/>
    </border>
    <border>
      <left style="medium">
        <color rgb="FF262626"/>
      </left>
      <right/>
      <top style="dotted">
        <color rgb="FF595959"/>
      </top>
      <bottom style="dotted">
        <color rgb="FF595959"/>
      </bottom>
      <diagonal/>
    </border>
    <border>
      <left/>
      <right/>
      <top style="dotted">
        <color rgb="FF595959"/>
      </top>
      <bottom style="dotted">
        <color rgb="FF595959"/>
      </bottom>
      <diagonal/>
    </border>
    <border>
      <left/>
      <right style="medium">
        <color rgb="FF262626"/>
      </right>
      <top style="dotted">
        <color rgb="FF595959"/>
      </top>
      <bottom style="dotted">
        <color rgb="FF595959"/>
      </bottom>
      <diagonal/>
    </border>
    <border>
      <left style="medium">
        <color indexed="64"/>
      </left>
      <right/>
      <top style="medium">
        <color rgb="FF59595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tted">
        <color rgb="FFBFBFBF"/>
      </bottom>
      <diagonal/>
    </border>
    <border>
      <left style="medium">
        <color indexed="64"/>
      </left>
      <right/>
      <top style="medium">
        <color rgb="FF262626"/>
      </top>
      <bottom/>
      <diagonal/>
    </border>
    <border>
      <left style="medium">
        <color indexed="64"/>
      </left>
      <right/>
      <top/>
      <bottom style="medium">
        <color rgb="FF262626"/>
      </bottom>
      <diagonal/>
    </border>
    <border>
      <left style="medium">
        <color indexed="64"/>
      </left>
      <right style="medium">
        <color indexed="64"/>
      </right>
      <top style="medium">
        <color rgb="FF262626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262626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0" fillId="0" borderId="14" xfId="0" applyBorder="1"/>
    <xf numFmtId="0" fontId="9" fillId="0" borderId="15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0" fillId="0" borderId="18" xfId="0" applyBorder="1"/>
    <xf numFmtId="0" fontId="0" fillId="0" borderId="20" xfId="0" applyBorder="1"/>
    <xf numFmtId="0" fontId="7" fillId="0" borderId="28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8" fillId="0" borderId="23" xfId="0" applyFont="1" applyBorder="1" applyAlignment="1">
      <alignment vertical="center" wrapText="1"/>
    </xf>
    <xf numFmtId="0" fontId="8" fillId="0" borderId="23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11" fillId="0" borderId="36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0" fillId="5" borderId="42" xfId="0" applyFill="1" applyBorder="1"/>
    <xf numFmtId="9" fontId="4" fillId="0" borderId="2" xfId="0" applyNumberFormat="1" applyFont="1" applyBorder="1" applyAlignment="1">
      <alignment horizontal="center" vertical="center" wrapText="1"/>
    </xf>
    <xf numFmtId="0" fontId="0" fillId="0" borderId="38" xfId="0" applyBorder="1"/>
    <xf numFmtId="0" fontId="0" fillId="0" borderId="42" xfId="0" applyBorder="1" applyAlignment="1">
      <alignment horizontal="center" vertical="center"/>
    </xf>
    <xf numFmtId="9" fontId="4" fillId="0" borderId="6" xfId="0" applyNumberFormat="1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9" fontId="4" fillId="0" borderId="42" xfId="0" applyNumberFormat="1" applyFont="1" applyBorder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0" fillId="5" borderId="43" xfId="0" applyFill="1" applyBorder="1"/>
    <xf numFmtId="9" fontId="3" fillId="3" borderId="42" xfId="0" applyNumberFormat="1" applyFont="1" applyFill="1" applyBorder="1" applyAlignment="1">
      <alignment horizontal="center" vertical="center" wrapText="1"/>
    </xf>
    <xf numFmtId="9" fontId="3" fillId="3" borderId="0" xfId="0" applyNumberFormat="1" applyFont="1" applyFill="1" applyAlignment="1">
      <alignment horizontal="center" vertical="center" wrapText="1"/>
    </xf>
    <xf numFmtId="0" fontId="0" fillId="5" borderId="44" xfId="0" applyFill="1" applyBorder="1"/>
    <xf numFmtId="0" fontId="16" fillId="4" borderId="42" xfId="0" applyFont="1" applyFill="1" applyBorder="1" applyAlignment="1">
      <alignment horizontal="center" vertical="center" wrapText="1"/>
    </xf>
    <xf numFmtId="0" fontId="16" fillId="4" borderId="4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1" fillId="0" borderId="22" xfId="0" applyFont="1" applyBorder="1" applyAlignment="1">
      <alignment vertical="center" wrapText="1"/>
    </xf>
    <xf numFmtId="0" fontId="11" fillId="0" borderId="42" xfId="0" applyFont="1" applyBorder="1" applyAlignment="1">
      <alignment horizontal="center" vertical="center" wrapText="1"/>
    </xf>
    <xf numFmtId="0" fontId="0" fillId="0" borderId="40" xfId="0" applyBorder="1"/>
    <xf numFmtId="0" fontId="0" fillId="0" borderId="41" xfId="0" applyBorder="1"/>
    <xf numFmtId="0" fontId="0" fillId="0" borderId="19" xfId="0" applyBorder="1"/>
    <xf numFmtId="0" fontId="0" fillId="0" borderId="17" xfId="0" applyBorder="1"/>
    <xf numFmtId="0" fontId="13" fillId="0" borderId="39" xfId="0" applyFont="1" applyBorder="1"/>
    <xf numFmtId="0" fontId="16" fillId="4" borderId="44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9" fontId="4" fillId="0" borderId="49" xfId="0" applyNumberFormat="1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left" vertical="center" wrapText="1"/>
    </xf>
    <xf numFmtId="0" fontId="3" fillId="7" borderId="42" xfId="0" applyFont="1" applyFill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16" fillId="4" borderId="44" xfId="0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16" fillId="4" borderId="43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9" fontId="4" fillId="0" borderId="45" xfId="0" applyNumberFormat="1" applyFont="1" applyBorder="1" applyAlignment="1">
      <alignment horizontal="center" vertical="center" wrapText="1"/>
    </xf>
    <xf numFmtId="9" fontId="4" fillId="0" borderId="50" xfId="0" applyNumberFormat="1" applyFont="1" applyBorder="1" applyAlignment="1">
      <alignment horizontal="center" vertical="center" wrapText="1"/>
    </xf>
    <xf numFmtId="9" fontId="4" fillId="0" borderId="47" xfId="0" applyNumberFormat="1" applyFont="1" applyBorder="1" applyAlignment="1">
      <alignment horizontal="center" vertical="center" wrapText="1"/>
    </xf>
    <xf numFmtId="9" fontId="4" fillId="0" borderId="19" xfId="0" applyNumberFormat="1" applyFont="1" applyBorder="1" applyAlignment="1">
      <alignment horizontal="center" vertical="center" wrapText="1"/>
    </xf>
    <xf numFmtId="9" fontId="4" fillId="0" borderId="39" xfId="0" applyNumberFormat="1" applyFont="1" applyBorder="1" applyAlignment="1">
      <alignment horizontal="center" vertical="center" wrapText="1"/>
    </xf>
    <xf numFmtId="9" fontId="4" fillId="0" borderId="17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46" xfId="0" applyFont="1" applyBorder="1" applyAlignment="1">
      <alignment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9" fontId="4" fillId="0" borderId="48" xfId="0" applyNumberFormat="1" applyFont="1" applyBorder="1" applyAlignment="1">
      <alignment horizontal="center" vertical="center" wrapText="1"/>
    </xf>
    <xf numFmtId="0" fontId="4" fillId="0" borderId="42" xfId="0" applyFont="1" applyBorder="1" applyAlignment="1">
      <alignment horizontal="left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0" fillId="4" borderId="12" xfId="0" applyFill="1" applyBorder="1" applyAlignment="1">
      <alignment horizontal="center"/>
    </xf>
    <xf numFmtId="0" fontId="4" fillId="4" borderId="34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/>
    </xf>
    <xf numFmtId="0" fontId="2" fillId="0" borderId="40" xfId="0" applyFont="1" applyBorder="1" applyAlignment="1">
      <alignment horizontal="left" vertical="center" wrapText="1"/>
    </xf>
    <xf numFmtId="0" fontId="24" fillId="0" borderId="37" xfId="0" applyFont="1" applyBorder="1" applyAlignment="1">
      <alignment horizontal="left"/>
    </xf>
    <xf numFmtId="0" fontId="24" fillId="0" borderId="30" xfId="0" applyFont="1" applyBorder="1" applyAlignment="1">
      <alignment horizontal="left"/>
    </xf>
    <xf numFmtId="0" fontId="24" fillId="0" borderId="38" xfId="0" applyFont="1" applyBorder="1" applyAlignment="1">
      <alignment horizontal="left"/>
    </xf>
    <xf numFmtId="0" fontId="11" fillId="0" borderId="7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44449</xdr:rowOff>
    </xdr:from>
    <xdr:to>
      <xdr:col>0</xdr:col>
      <xdr:colOff>838062</xdr:colOff>
      <xdr:row>3</xdr:row>
      <xdr:rowOff>139700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840F093-A957-E0C3-5704-A12B6F3F7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4449"/>
          <a:ext cx="812662" cy="647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DA27-CD80-4EC7-860B-C4854EB917EA}">
  <dimension ref="A1:O382"/>
  <sheetViews>
    <sheetView showGridLines="0" tabSelected="1" zoomScaleNormal="100" zoomScaleSheetLayoutView="50" workbookViewId="0">
      <selection activeCell="J53" sqref="J53"/>
    </sheetView>
  </sheetViews>
  <sheetFormatPr defaultRowHeight="14.5" x14ac:dyDescent="0.35"/>
  <cols>
    <col min="1" max="1" width="12.26953125" customWidth="1"/>
    <col min="2" max="2" width="39.1796875" customWidth="1"/>
  </cols>
  <sheetData>
    <row r="1" spans="1:15" x14ac:dyDescent="0.35">
      <c r="A1" s="68"/>
      <c r="B1" s="137" t="s">
        <v>133</v>
      </c>
      <c r="C1" s="137"/>
      <c r="D1" s="137"/>
      <c r="E1" s="137"/>
      <c r="F1" s="137"/>
      <c r="G1" s="137"/>
      <c r="H1" s="137"/>
      <c r="I1" s="137"/>
      <c r="J1" s="137"/>
      <c r="K1" s="137"/>
    </row>
    <row r="2" spans="1:15" x14ac:dyDescent="0.35">
      <c r="A2" s="68"/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5" x14ac:dyDescent="0.35">
      <c r="A3" s="68"/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5" x14ac:dyDescent="0.35">
      <c r="A4" s="68"/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6" spans="1:15" ht="18.5" thickBot="1" x14ac:dyDescent="0.4">
      <c r="A6" s="138" t="s">
        <v>105</v>
      </c>
      <c r="B6" s="138"/>
    </row>
    <row r="7" spans="1:15" ht="16" thickBot="1" x14ac:dyDescent="0.4">
      <c r="A7" s="132" t="s">
        <v>106</v>
      </c>
      <c r="B7" s="134" t="s">
        <v>107</v>
      </c>
      <c r="C7" s="135"/>
      <c r="D7" s="135"/>
      <c r="E7" s="135"/>
      <c r="F7" s="135"/>
      <c r="G7" s="135"/>
      <c r="H7" s="135"/>
      <c r="I7" s="135"/>
      <c r="J7" s="135"/>
      <c r="K7" s="136"/>
    </row>
    <row r="8" spans="1:15" x14ac:dyDescent="0.35">
      <c r="A8" s="133"/>
      <c r="B8" s="26" t="s">
        <v>108</v>
      </c>
      <c r="C8" s="25" t="s">
        <v>109</v>
      </c>
      <c r="D8" s="122">
        <v>3412802</v>
      </c>
      <c r="E8" s="122"/>
      <c r="F8" s="122"/>
      <c r="G8" s="122"/>
      <c r="H8" s="122"/>
      <c r="I8" s="122"/>
      <c r="J8" s="122"/>
      <c r="K8" s="2"/>
    </row>
    <row r="9" spans="1:15" x14ac:dyDescent="0.35">
      <c r="A9" s="133"/>
      <c r="B9" s="26" t="s">
        <v>110</v>
      </c>
      <c r="C9" s="25" t="s">
        <v>109</v>
      </c>
      <c r="D9" s="123" t="s">
        <v>148</v>
      </c>
      <c r="E9" s="123"/>
      <c r="F9" s="123"/>
      <c r="G9" s="123"/>
      <c r="H9" s="123"/>
      <c r="I9" s="123"/>
      <c r="J9" s="123"/>
      <c r="K9" s="2"/>
    </row>
    <row r="10" spans="1:15" ht="15" thickBot="1" x14ac:dyDescent="0.4">
      <c r="A10" s="133"/>
      <c r="B10" s="27" t="s">
        <v>132</v>
      </c>
      <c r="C10" s="25" t="s">
        <v>109</v>
      </c>
      <c r="D10" s="123" t="s">
        <v>149</v>
      </c>
      <c r="E10" s="123"/>
      <c r="F10" s="123"/>
      <c r="G10" s="123"/>
      <c r="H10" s="123"/>
      <c r="I10" s="123"/>
      <c r="J10" s="123"/>
      <c r="K10" s="2"/>
    </row>
    <row r="11" spans="1:15" ht="16" thickBot="1" x14ac:dyDescent="0.4">
      <c r="A11" s="58" t="s">
        <v>111</v>
      </c>
      <c r="B11" s="57" t="s">
        <v>112</v>
      </c>
      <c r="C11" s="24"/>
      <c r="D11" s="24"/>
      <c r="E11" s="24"/>
      <c r="F11" s="24"/>
      <c r="G11" s="24"/>
      <c r="H11" s="24"/>
      <c r="I11" s="24"/>
      <c r="J11" s="24"/>
      <c r="K11" s="23"/>
      <c r="O11" t="s">
        <v>150</v>
      </c>
    </row>
    <row r="12" spans="1:15" ht="15" thickBot="1" x14ac:dyDescent="0.4">
      <c r="A12" s="29" t="s">
        <v>113</v>
      </c>
      <c r="B12" s="29" t="s">
        <v>114</v>
      </c>
      <c r="C12" s="29" t="s">
        <v>115</v>
      </c>
      <c r="D12" s="29" t="s">
        <v>116</v>
      </c>
      <c r="E12" s="30"/>
      <c r="F12" s="29" t="s">
        <v>113</v>
      </c>
      <c r="G12" s="126" t="s">
        <v>114</v>
      </c>
      <c r="H12" s="126"/>
      <c r="I12" s="29" t="s">
        <v>115</v>
      </c>
      <c r="J12" s="29" t="s">
        <v>116</v>
      </c>
      <c r="K12" s="31"/>
    </row>
    <row r="13" spans="1:15" ht="15" thickBot="1" x14ac:dyDescent="0.4">
      <c r="A13" s="29">
        <v>1</v>
      </c>
      <c r="B13" s="29" t="s">
        <v>117</v>
      </c>
      <c r="C13" s="36">
        <v>10</v>
      </c>
      <c r="D13" s="29" t="s">
        <v>118</v>
      </c>
      <c r="E13" s="5"/>
      <c r="F13" s="29">
        <v>5</v>
      </c>
      <c r="G13" s="126" t="s">
        <v>119</v>
      </c>
      <c r="H13" s="126"/>
      <c r="I13" s="36">
        <v>0</v>
      </c>
      <c r="J13" s="29" t="s">
        <v>118</v>
      </c>
      <c r="K13" s="32"/>
    </row>
    <row r="14" spans="1:15" ht="15" thickBot="1" x14ac:dyDescent="0.4">
      <c r="A14" s="29">
        <v>2</v>
      </c>
      <c r="B14" s="29" t="s">
        <v>120</v>
      </c>
      <c r="C14" s="36">
        <v>5</v>
      </c>
      <c r="D14" s="29" t="s">
        <v>118</v>
      </c>
      <c r="E14" s="5"/>
      <c r="F14" s="29">
        <v>6</v>
      </c>
      <c r="G14" s="126" t="s">
        <v>121</v>
      </c>
      <c r="H14" s="126"/>
      <c r="I14" s="36">
        <v>1</v>
      </c>
      <c r="J14" s="29" t="s">
        <v>118</v>
      </c>
      <c r="K14" s="32"/>
    </row>
    <row r="15" spans="1:15" ht="15" thickBot="1" x14ac:dyDescent="0.4">
      <c r="A15" s="29">
        <v>3</v>
      </c>
      <c r="B15" s="29" t="s">
        <v>122</v>
      </c>
      <c r="C15" s="36">
        <v>0.5</v>
      </c>
      <c r="D15" s="29" t="s">
        <v>118</v>
      </c>
      <c r="E15" s="5"/>
      <c r="F15" s="29">
        <v>7</v>
      </c>
      <c r="G15" s="126" t="s">
        <v>123</v>
      </c>
      <c r="H15" s="126"/>
      <c r="I15" s="36">
        <v>1</v>
      </c>
      <c r="J15" s="29" t="s">
        <v>118</v>
      </c>
      <c r="K15" s="32"/>
    </row>
    <row r="16" spans="1:15" ht="15" thickBot="1" x14ac:dyDescent="0.4">
      <c r="A16" s="29">
        <v>4</v>
      </c>
      <c r="B16" s="29" t="s">
        <v>124</v>
      </c>
      <c r="C16" s="36">
        <v>2.5</v>
      </c>
      <c r="D16" s="29" t="s">
        <v>118</v>
      </c>
      <c r="E16" s="5"/>
      <c r="F16" s="29">
        <v>8</v>
      </c>
      <c r="G16" s="127"/>
      <c r="H16" s="127"/>
      <c r="I16" s="36"/>
      <c r="J16" s="29" t="s">
        <v>118</v>
      </c>
      <c r="K16" s="32"/>
    </row>
    <row r="17" spans="1:12" ht="15" thickBot="1" x14ac:dyDescent="0.4">
      <c r="A17" s="139" t="s">
        <v>125</v>
      </c>
      <c r="B17" s="140"/>
      <c r="C17" s="29">
        <f>SUM(C13:C16,I13:I16)</f>
        <v>20</v>
      </c>
      <c r="D17" s="29" t="s">
        <v>118</v>
      </c>
      <c r="E17" s="6"/>
      <c r="F17" s="140"/>
      <c r="G17" s="140"/>
      <c r="H17" s="140"/>
      <c r="I17" s="140"/>
      <c r="J17" s="140"/>
      <c r="K17" s="141"/>
    </row>
    <row r="18" spans="1:12" x14ac:dyDescent="0.35">
      <c r="A18" s="33" t="s">
        <v>126</v>
      </c>
      <c r="B18" s="22"/>
      <c r="C18" s="7"/>
      <c r="D18" s="7"/>
      <c r="E18" s="20"/>
      <c r="F18" s="20"/>
      <c r="G18" s="20"/>
      <c r="H18" s="20"/>
      <c r="I18" s="20"/>
      <c r="J18" s="20"/>
      <c r="K18" s="21"/>
    </row>
    <row r="19" spans="1:12" x14ac:dyDescent="0.35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0" spans="1:12" ht="15" thickBot="1" x14ac:dyDescent="0.4">
      <c r="A20" s="9"/>
      <c r="B20" s="15"/>
      <c r="C20" s="15"/>
      <c r="D20" s="15"/>
      <c r="E20" s="15"/>
      <c r="F20" s="10"/>
      <c r="G20" s="10"/>
      <c r="H20" s="15"/>
      <c r="I20" s="15"/>
      <c r="J20" s="15"/>
      <c r="K20" s="16"/>
    </row>
    <row r="21" spans="1:12" ht="16" thickBot="1" x14ac:dyDescent="0.4">
      <c r="A21" s="35" t="s">
        <v>127</v>
      </c>
      <c r="B21" s="34" t="s">
        <v>128</v>
      </c>
      <c r="C21" s="13"/>
      <c r="D21" s="13"/>
      <c r="E21" s="13"/>
      <c r="F21" s="13"/>
      <c r="G21" s="13"/>
      <c r="H21" s="13"/>
      <c r="I21" s="13"/>
      <c r="J21" s="13"/>
      <c r="K21" s="14"/>
    </row>
    <row r="22" spans="1:12" ht="15" thickBot="1" x14ac:dyDescent="0.4">
      <c r="A22" s="65" t="s">
        <v>129</v>
      </c>
      <c r="B22" s="66" t="s">
        <v>109</v>
      </c>
      <c r="C22" s="64" t="s">
        <v>150</v>
      </c>
      <c r="D22" s="128" t="s">
        <v>130</v>
      </c>
      <c r="E22" s="128"/>
      <c r="F22" s="128"/>
      <c r="G22" s="64"/>
      <c r="H22" s="119" t="s">
        <v>131</v>
      </c>
      <c r="I22" s="120"/>
      <c r="J22" s="120"/>
      <c r="K22" s="121"/>
    </row>
    <row r="23" spans="1:12" ht="15" thickBot="1" x14ac:dyDescent="0.4">
      <c r="A23" s="129" t="s">
        <v>152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1"/>
    </row>
    <row r="24" spans="1:12" ht="15" thickBot="1" x14ac:dyDescent="0.4">
      <c r="A24" s="67" t="s">
        <v>0</v>
      </c>
      <c r="B24" s="124" t="s">
        <v>1</v>
      </c>
      <c r="C24" s="124"/>
      <c r="D24" s="124"/>
      <c r="E24" s="124"/>
      <c r="F24" s="124"/>
      <c r="G24" s="67" t="s">
        <v>151</v>
      </c>
      <c r="H24" s="67" t="s">
        <v>113</v>
      </c>
      <c r="I24" s="67" t="s">
        <v>2</v>
      </c>
      <c r="J24" s="67" t="s">
        <v>138</v>
      </c>
      <c r="K24" s="67" t="s">
        <v>139</v>
      </c>
    </row>
    <row r="25" spans="1:12" ht="16" thickBot="1" x14ac:dyDescent="0.4">
      <c r="A25" s="73" t="s">
        <v>3</v>
      </c>
      <c r="B25" s="73"/>
      <c r="C25" s="73"/>
      <c r="D25" s="73"/>
      <c r="E25" s="73"/>
      <c r="F25" s="73"/>
      <c r="G25" s="73"/>
      <c r="H25" s="73"/>
      <c r="I25" s="73"/>
      <c r="J25" s="51">
        <v>0.4</v>
      </c>
      <c r="K25" s="41">
        <f>SUM(K26:K52)</f>
        <v>40</v>
      </c>
    </row>
    <row r="26" spans="1:12" ht="15" thickBot="1" x14ac:dyDescent="0.4">
      <c r="A26" s="38" t="s">
        <v>4</v>
      </c>
      <c r="B26" s="125" t="s">
        <v>5</v>
      </c>
      <c r="C26" s="125"/>
      <c r="D26" s="125"/>
      <c r="E26" s="125"/>
      <c r="F26" s="125"/>
      <c r="G26" s="55" t="s">
        <v>150</v>
      </c>
      <c r="H26" s="55"/>
      <c r="I26" s="50"/>
      <c r="J26" s="43">
        <v>0.05</v>
      </c>
      <c r="K26" s="45">
        <f>IF(AND(G26="v",H26="v"),"error",IF(G26="v",J26*100,IF(H26="v",0,0)))</f>
        <v>5</v>
      </c>
      <c r="L26" s="44"/>
    </row>
    <row r="27" spans="1:12" ht="20.5" customHeight="1" thickBot="1" x14ac:dyDescent="0.4">
      <c r="A27" s="143" t="s">
        <v>6</v>
      </c>
      <c r="B27" s="108" t="s">
        <v>100</v>
      </c>
      <c r="C27" s="109"/>
      <c r="D27" s="109"/>
      <c r="E27" s="109"/>
      <c r="F27" s="110"/>
      <c r="G27" s="79" t="s">
        <v>150</v>
      </c>
      <c r="H27" s="79"/>
      <c r="I27" s="42"/>
      <c r="J27" s="88">
        <v>0.05</v>
      </c>
      <c r="K27" s="85">
        <f>IF(AND(G27="v",H27="v"),"error",IF(G27="v",J27*100,IF(H27="v",0,0)))</f>
        <v>5</v>
      </c>
    </row>
    <row r="28" spans="1:12" ht="15" thickBot="1" x14ac:dyDescent="0.4">
      <c r="A28" s="145"/>
      <c r="B28" s="100" t="s">
        <v>7</v>
      </c>
      <c r="C28" s="101"/>
      <c r="D28" s="101"/>
      <c r="E28" s="101"/>
      <c r="F28" s="102"/>
      <c r="G28" s="81"/>
      <c r="H28" s="81"/>
      <c r="I28" s="42"/>
      <c r="J28" s="117"/>
      <c r="K28" s="85"/>
    </row>
    <row r="29" spans="1:12" ht="15" thickBot="1" x14ac:dyDescent="0.4">
      <c r="A29" s="142" t="s">
        <v>8</v>
      </c>
      <c r="B29" s="108" t="s">
        <v>101</v>
      </c>
      <c r="C29" s="109"/>
      <c r="D29" s="109"/>
      <c r="E29" s="109"/>
      <c r="F29" s="110"/>
      <c r="G29" s="79" t="s">
        <v>150</v>
      </c>
      <c r="H29" s="79"/>
      <c r="I29" s="42"/>
      <c r="J29" s="88">
        <v>0.04</v>
      </c>
      <c r="K29" s="82">
        <f>IF(AND(G29="v",H29="v"),"error",IF(G29="v",J29*100,IF(H29="v",0,0)))</f>
        <v>4</v>
      </c>
    </row>
    <row r="30" spans="1:12" ht="15" thickBot="1" x14ac:dyDescent="0.4">
      <c r="A30" s="143"/>
      <c r="B30" s="97" t="s">
        <v>9</v>
      </c>
      <c r="C30" s="98"/>
      <c r="D30" s="98"/>
      <c r="E30" s="98"/>
      <c r="F30" s="99"/>
      <c r="G30" s="80"/>
      <c r="H30" s="80"/>
      <c r="I30" s="42"/>
      <c r="J30" s="89"/>
      <c r="K30" s="83"/>
    </row>
    <row r="31" spans="1:12" ht="15" thickBot="1" x14ac:dyDescent="0.4">
      <c r="A31" s="143"/>
      <c r="B31" s="97" t="s">
        <v>10</v>
      </c>
      <c r="C31" s="98"/>
      <c r="D31" s="98"/>
      <c r="E31" s="98"/>
      <c r="F31" s="99"/>
      <c r="G31" s="80"/>
      <c r="H31" s="80"/>
      <c r="I31" s="42"/>
      <c r="J31" s="89"/>
      <c r="K31" s="83"/>
    </row>
    <row r="32" spans="1:12" ht="15" thickBot="1" x14ac:dyDescent="0.4">
      <c r="A32" s="143"/>
      <c r="B32" s="97" t="s">
        <v>11</v>
      </c>
      <c r="C32" s="98"/>
      <c r="D32" s="98"/>
      <c r="E32" s="98"/>
      <c r="F32" s="99"/>
      <c r="G32" s="80"/>
      <c r="H32" s="80"/>
      <c r="I32" s="42"/>
      <c r="J32" s="89"/>
      <c r="K32" s="83"/>
    </row>
    <row r="33" spans="1:11" ht="15" thickBot="1" x14ac:dyDescent="0.4">
      <c r="A33" s="145"/>
      <c r="B33" s="100" t="s">
        <v>12</v>
      </c>
      <c r="C33" s="101"/>
      <c r="D33" s="101"/>
      <c r="E33" s="101"/>
      <c r="F33" s="102"/>
      <c r="G33" s="81"/>
      <c r="H33" s="81"/>
      <c r="I33" s="42"/>
      <c r="J33" s="117"/>
      <c r="K33" s="84"/>
    </row>
    <row r="34" spans="1:11" ht="22" customHeight="1" thickBot="1" x14ac:dyDescent="0.4">
      <c r="A34" s="3" t="s">
        <v>13</v>
      </c>
      <c r="B34" s="103" t="s">
        <v>14</v>
      </c>
      <c r="C34" s="104"/>
      <c r="D34" s="104"/>
      <c r="E34" s="104"/>
      <c r="F34" s="105"/>
      <c r="G34" s="54" t="s">
        <v>150</v>
      </c>
      <c r="H34" s="54"/>
      <c r="I34" s="42"/>
      <c r="J34" s="43">
        <v>0.03</v>
      </c>
      <c r="K34" s="45">
        <f>IF(AND(G34="v",H34="v"),"error",IF(G34="v",J34*100,IF(H34="v",0,0)))</f>
        <v>3</v>
      </c>
    </row>
    <row r="35" spans="1:11" ht="15" thickBot="1" x14ac:dyDescent="0.4">
      <c r="A35" s="142" t="s">
        <v>15</v>
      </c>
      <c r="B35" s="108" t="s">
        <v>16</v>
      </c>
      <c r="C35" s="109"/>
      <c r="D35" s="109"/>
      <c r="E35" s="109"/>
      <c r="F35" s="110"/>
      <c r="G35" s="79" t="s">
        <v>150</v>
      </c>
      <c r="H35" s="79"/>
      <c r="I35" s="42"/>
      <c r="J35" s="88">
        <v>0.03</v>
      </c>
      <c r="K35" s="82">
        <f>IF(AND(G35="v",H35="v"),"error",IF(G35="v",J35*100,IF(H35="v",0,0)))</f>
        <v>3</v>
      </c>
    </row>
    <row r="36" spans="1:11" ht="20.5" customHeight="1" thickBot="1" x14ac:dyDescent="0.4">
      <c r="A36" s="143"/>
      <c r="B36" s="97" t="s">
        <v>102</v>
      </c>
      <c r="C36" s="98"/>
      <c r="D36" s="98"/>
      <c r="E36" s="98"/>
      <c r="F36" s="99"/>
      <c r="G36" s="80"/>
      <c r="H36" s="80"/>
      <c r="I36" s="42"/>
      <c r="J36" s="89"/>
      <c r="K36" s="83"/>
    </row>
    <row r="37" spans="1:11" ht="15" thickBot="1" x14ac:dyDescent="0.4">
      <c r="A37" s="143"/>
      <c r="B37" s="97" t="s">
        <v>17</v>
      </c>
      <c r="C37" s="98"/>
      <c r="D37" s="98"/>
      <c r="E37" s="98"/>
      <c r="F37" s="99"/>
      <c r="G37" s="80"/>
      <c r="H37" s="80"/>
      <c r="I37" s="42"/>
      <c r="J37" s="89"/>
      <c r="K37" s="83"/>
    </row>
    <row r="38" spans="1:11" ht="15" thickBot="1" x14ac:dyDescent="0.4">
      <c r="A38" s="143"/>
      <c r="B38" s="97" t="s">
        <v>18</v>
      </c>
      <c r="C38" s="98"/>
      <c r="D38" s="98"/>
      <c r="E38" s="98"/>
      <c r="F38" s="99"/>
      <c r="G38" s="80"/>
      <c r="H38" s="80"/>
      <c r="I38" s="42"/>
      <c r="J38" s="89"/>
      <c r="K38" s="83"/>
    </row>
    <row r="39" spans="1:11" ht="15" thickBot="1" x14ac:dyDescent="0.4">
      <c r="A39" s="143"/>
      <c r="B39" s="97" t="s">
        <v>19</v>
      </c>
      <c r="C39" s="98"/>
      <c r="D39" s="98"/>
      <c r="E39" s="98"/>
      <c r="F39" s="99"/>
      <c r="G39" s="80"/>
      <c r="H39" s="80"/>
      <c r="I39" s="42"/>
      <c r="J39" s="89"/>
      <c r="K39" s="83"/>
    </row>
    <row r="40" spans="1:11" ht="15" thickBot="1" x14ac:dyDescent="0.4">
      <c r="A40" s="143"/>
      <c r="B40" s="97" t="s">
        <v>20</v>
      </c>
      <c r="C40" s="98"/>
      <c r="D40" s="98"/>
      <c r="E40" s="98"/>
      <c r="F40" s="99"/>
      <c r="G40" s="80"/>
      <c r="H40" s="80"/>
      <c r="I40" s="42"/>
      <c r="J40" s="89"/>
      <c r="K40" s="83"/>
    </row>
    <row r="41" spans="1:11" ht="15" thickBot="1" x14ac:dyDescent="0.4">
      <c r="A41" s="143"/>
      <c r="B41" s="97" t="s">
        <v>21</v>
      </c>
      <c r="C41" s="98"/>
      <c r="D41" s="98"/>
      <c r="E41" s="98"/>
      <c r="F41" s="99"/>
      <c r="G41" s="80"/>
      <c r="H41" s="80"/>
      <c r="I41" s="42"/>
      <c r="J41" s="89"/>
      <c r="K41" s="83"/>
    </row>
    <row r="42" spans="1:11" ht="15" thickBot="1" x14ac:dyDescent="0.4">
      <c r="A42" s="145"/>
      <c r="B42" s="100" t="s">
        <v>103</v>
      </c>
      <c r="C42" s="101"/>
      <c r="D42" s="101"/>
      <c r="E42" s="101"/>
      <c r="F42" s="102"/>
      <c r="G42" s="81"/>
      <c r="H42" s="81"/>
      <c r="I42" s="42"/>
      <c r="J42" s="117"/>
      <c r="K42" s="84"/>
    </row>
    <row r="43" spans="1:11" ht="15" thickBot="1" x14ac:dyDescent="0.4">
      <c r="A43" s="142" t="s">
        <v>22</v>
      </c>
      <c r="B43" s="108" t="s">
        <v>23</v>
      </c>
      <c r="C43" s="109"/>
      <c r="D43" s="109"/>
      <c r="E43" s="109"/>
      <c r="F43" s="110"/>
      <c r="G43" s="79" t="s">
        <v>150</v>
      </c>
      <c r="H43" s="79"/>
      <c r="I43" s="42"/>
      <c r="J43" s="88">
        <v>0.1</v>
      </c>
      <c r="K43" s="82">
        <f>IF(AND(G43="v",H43="v"),"error",IF(G43="v",J43*100,IF(H43="v",0,0)))</f>
        <v>10</v>
      </c>
    </row>
    <row r="44" spans="1:11" ht="15" thickBot="1" x14ac:dyDescent="0.4">
      <c r="A44" s="143"/>
      <c r="B44" s="97" t="s">
        <v>24</v>
      </c>
      <c r="C44" s="98"/>
      <c r="D44" s="98"/>
      <c r="E44" s="98"/>
      <c r="F44" s="99"/>
      <c r="G44" s="80"/>
      <c r="H44" s="80"/>
      <c r="I44" s="42"/>
      <c r="J44" s="89"/>
      <c r="K44" s="83"/>
    </row>
    <row r="45" spans="1:11" ht="15" thickBot="1" x14ac:dyDescent="0.4">
      <c r="A45" s="143"/>
      <c r="B45" s="100" t="s">
        <v>25</v>
      </c>
      <c r="C45" s="101"/>
      <c r="D45" s="101"/>
      <c r="E45" s="101"/>
      <c r="F45" s="102"/>
      <c r="G45" s="81"/>
      <c r="H45" s="81"/>
      <c r="I45" s="42"/>
      <c r="J45" s="89"/>
      <c r="K45" s="84"/>
    </row>
    <row r="46" spans="1:11" ht="15" thickBot="1" x14ac:dyDescent="0.4">
      <c r="A46" s="115" t="s">
        <v>26</v>
      </c>
      <c r="B46" s="108" t="s">
        <v>27</v>
      </c>
      <c r="C46" s="109"/>
      <c r="D46" s="109"/>
      <c r="E46" s="109"/>
      <c r="F46" s="110"/>
      <c r="G46" s="79" t="s">
        <v>150</v>
      </c>
      <c r="H46" s="79"/>
      <c r="I46" s="42"/>
      <c r="J46" s="90">
        <v>0.1</v>
      </c>
      <c r="K46" s="82">
        <f>IF(AND(G46="v",H46="v"),"error",IF(G46="v",J46*100,IF(H46="v",0,0)))</f>
        <v>10</v>
      </c>
    </row>
    <row r="47" spans="1:11" ht="15" thickBot="1" x14ac:dyDescent="0.4">
      <c r="A47" s="71"/>
      <c r="B47" s="97" t="s">
        <v>28</v>
      </c>
      <c r="C47" s="98"/>
      <c r="D47" s="98"/>
      <c r="E47" s="98"/>
      <c r="F47" s="99"/>
      <c r="G47" s="80"/>
      <c r="H47" s="80"/>
      <c r="I47" s="42"/>
      <c r="J47" s="89"/>
      <c r="K47" s="83"/>
    </row>
    <row r="48" spans="1:11" ht="15" thickBot="1" x14ac:dyDescent="0.4">
      <c r="A48" s="71"/>
      <c r="B48" s="97" t="s">
        <v>29</v>
      </c>
      <c r="C48" s="98"/>
      <c r="D48" s="98"/>
      <c r="E48" s="98"/>
      <c r="F48" s="99"/>
      <c r="G48" s="80"/>
      <c r="H48" s="80"/>
      <c r="I48" s="42"/>
      <c r="J48" s="89"/>
      <c r="K48" s="83"/>
    </row>
    <row r="49" spans="1:11" ht="15" thickBot="1" x14ac:dyDescent="0.4">
      <c r="A49" s="71"/>
      <c r="B49" s="97" t="s">
        <v>30</v>
      </c>
      <c r="C49" s="98"/>
      <c r="D49" s="98"/>
      <c r="E49" s="98"/>
      <c r="F49" s="99"/>
      <c r="G49" s="80"/>
      <c r="H49" s="80"/>
      <c r="I49" s="42"/>
      <c r="J49" s="89"/>
      <c r="K49" s="83"/>
    </row>
    <row r="50" spans="1:11" ht="15" thickBot="1" x14ac:dyDescent="0.4">
      <c r="A50" s="71"/>
      <c r="B50" s="97" t="s">
        <v>31</v>
      </c>
      <c r="C50" s="98"/>
      <c r="D50" s="98"/>
      <c r="E50" s="98"/>
      <c r="F50" s="99"/>
      <c r="G50" s="80"/>
      <c r="H50" s="80"/>
      <c r="I50" s="42"/>
      <c r="J50" s="89"/>
      <c r="K50" s="83"/>
    </row>
    <row r="51" spans="1:11" ht="15" thickBot="1" x14ac:dyDescent="0.4">
      <c r="A51" s="71"/>
      <c r="B51" s="97" t="s">
        <v>32</v>
      </c>
      <c r="C51" s="98"/>
      <c r="D51" s="98"/>
      <c r="E51" s="98"/>
      <c r="F51" s="99"/>
      <c r="G51" s="80"/>
      <c r="H51" s="80"/>
      <c r="I51" s="42"/>
      <c r="J51" s="89"/>
      <c r="K51" s="83"/>
    </row>
    <row r="52" spans="1:11" ht="15" thickBot="1" x14ac:dyDescent="0.4">
      <c r="A52" s="116"/>
      <c r="B52" s="100" t="s">
        <v>33</v>
      </c>
      <c r="C52" s="101"/>
      <c r="D52" s="101"/>
      <c r="E52" s="101"/>
      <c r="F52" s="102"/>
      <c r="G52" s="81"/>
      <c r="H52" s="81"/>
      <c r="I52" s="42"/>
      <c r="J52" s="91"/>
      <c r="K52" s="84"/>
    </row>
    <row r="53" spans="1:11" ht="16" thickBot="1" x14ac:dyDescent="0.4">
      <c r="A53" s="73" t="s">
        <v>34</v>
      </c>
      <c r="B53" s="73"/>
      <c r="C53" s="73"/>
      <c r="D53" s="73"/>
      <c r="E53" s="73"/>
      <c r="F53" s="73"/>
      <c r="G53" s="73"/>
      <c r="H53" s="73"/>
      <c r="I53" s="73"/>
      <c r="J53" s="52">
        <v>0.3</v>
      </c>
      <c r="K53" s="41">
        <f>SUM(K54:K87)</f>
        <v>18.399999999999999</v>
      </c>
    </row>
    <row r="54" spans="1:11" ht="15" thickBot="1" x14ac:dyDescent="0.4">
      <c r="A54" s="143" t="s">
        <v>4</v>
      </c>
      <c r="B54" s="97" t="s">
        <v>35</v>
      </c>
      <c r="C54" s="98"/>
      <c r="D54" s="98"/>
      <c r="E54" s="98"/>
      <c r="F54" s="99"/>
      <c r="G54" s="80"/>
      <c r="H54" s="80" t="s">
        <v>150</v>
      </c>
      <c r="I54" s="50"/>
      <c r="J54" s="70">
        <v>0.03</v>
      </c>
      <c r="K54" s="82">
        <f>IF(AND(G54="v",H54="v"),"error",IF(G54="v",J54*100,IF(H54="v",0,0)))</f>
        <v>0</v>
      </c>
    </row>
    <row r="55" spans="1:11" ht="15" thickBot="1" x14ac:dyDescent="0.4">
      <c r="A55" s="143"/>
      <c r="B55" s="97" t="s">
        <v>36</v>
      </c>
      <c r="C55" s="98"/>
      <c r="D55" s="98"/>
      <c r="E55" s="98"/>
      <c r="F55" s="99"/>
      <c r="G55" s="80"/>
      <c r="H55" s="80"/>
      <c r="I55" s="42"/>
      <c r="J55" s="86"/>
      <c r="K55" s="83"/>
    </row>
    <row r="56" spans="1:11" ht="15" thickBot="1" x14ac:dyDescent="0.4">
      <c r="A56" s="143"/>
      <c r="B56" s="97" t="s">
        <v>37</v>
      </c>
      <c r="C56" s="98"/>
      <c r="D56" s="98"/>
      <c r="E56" s="98"/>
      <c r="F56" s="99"/>
      <c r="G56" s="80"/>
      <c r="H56" s="80"/>
      <c r="I56" s="42"/>
      <c r="J56" s="86"/>
      <c r="K56" s="83"/>
    </row>
    <row r="57" spans="1:11" ht="15" thickBot="1" x14ac:dyDescent="0.4">
      <c r="A57" s="143"/>
      <c r="B57" s="97" t="s">
        <v>38</v>
      </c>
      <c r="C57" s="98"/>
      <c r="D57" s="98"/>
      <c r="E57" s="98"/>
      <c r="F57" s="99"/>
      <c r="G57" s="80"/>
      <c r="H57" s="80"/>
      <c r="I57" s="42"/>
      <c r="J57" s="86"/>
      <c r="K57" s="83"/>
    </row>
    <row r="58" spans="1:11" ht="15" thickBot="1" x14ac:dyDescent="0.4">
      <c r="A58" s="143"/>
      <c r="B58" s="97" t="s">
        <v>39</v>
      </c>
      <c r="C58" s="98"/>
      <c r="D58" s="98"/>
      <c r="E58" s="98"/>
      <c r="F58" s="99"/>
      <c r="G58" s="80"/>
      <c r="H58" s="80"/>
      <c r="I58" s="42"/>
      <c r="J58" s="86"/>
      <c r="K58" s="83"/>
    </row>
    <row r="59" spans="1:11" ht="15" thickBot="1" x14ac:dyDescent="0.4">
      <c r="A59" s="143"/>
      <c r="B59" s="97"/>
      <c r="C59" s="98"/>
      <c r="D59" s="98"/>
      <c r="E59" s="98"/>
      <c r="F59" s="99"/>
      <c r="G59" s="80"/>
      <c r="H59" s="80"/>
      <c r="I59" s="42"/>
      <c r="J59" s="86"/>
      <c r="K59" s="83"/>
    </row>
    <row r="60" spans="1:11" ht="15" thickBot="1" x14ac:dyDescent="0.4">
      <c r="A60" s="145"/>
      <c r="B60" s="100" t="s">
        <v>40</v>
      </c>
      <c r="C60" s="101"/>
      <c r="D60" s="101"/>
      <c r="E60" s="101"/>
      <c r="F60" s="102"/>
      <c r="G60" s="81"/>
      <c r="H60" s="81"/>
      <c r="I60" s="42"/>
      <c r="J60" s="87"/>
      <c r="K60" s="84"/>
    </row>
    <row r="61" spans="1:11" ht="15" thickBot="1" x14ac:dyDescent="0.4">
      <c r="A61" s="142" t="s">
        <v>6</v>
      </c>
      <c r="B61" s="108" t="s">
        <v>41</v>
      </c>
      <c r="C61" s="109"/>
      <c r="D61" s="109"/>
      <c r="E61" s="109"/>
      <c r="F61" s="110"/>
      <c r="G61" s="79"/>
      <c r="H61" s="79" t="s">
        <v>150</v>
      </c>
      <c r="I61" s="42"/>
      <c r="J61" s="70">
        <v>0.04</v>
      </c>
      <c r="K61" s="82">
        <f>IF(AND(G61="v",H61="v"),"error",IF(G61="v",J61*100,IF(H61="v",0,0)))</f>
        <v>0</v>
      </c>
    </row>
    <row r="62" spans="1:11" ht="15" thickBot="1" x14ac:dyDescent="0.4">
      <c r="A62" s="145"/>
      <c r="B62" s="100" t="s">
        <v>42</v>
      </c>
      <c r="C62" s="101"/>
      <c r="D62" s="101"/>
      <c r="E62" s="101"/>
      <c r="F62" s="102"/>
      <c r="G62" s="81"/>
      <c r="H62" s="81"/>
      <c r="I62" s="42"/>
      <c r="J62" s="86"/>
      <c r="K62" s="84"/>
    </row>
    <row r="63" spans="1:11" ht="15" thickBot="1" x14ac:dyDescent="0.4">
      <c r="A63" s="37" t="s">
        <v>8</v>
      </c>
      <c r="B63" s="118" t="s">
        <v>43</v>
      </c>
      <c r="C63" s="118"/>
      <c r="D63" s="118"/>
      <c r="E63" s="118"/>
      <c r="F63" s="118"/>
      <c r="G63" s="54"/>
      <c r="H63" s="54" t="s">
        <v>150</v>
      </c>
      <c r="I63" s="42"/>
      <c r="J63" s="48">
        <v>0.03</v>
      </c>
      <c r="K63" s="45">
        <f>IF(AND(G63="v",H63="v"),"error",IF(G63="v",J63*100,IF(H63="v",J63*80,0)))</f>
        <v>2.4</v>
      </c>
    </row>
    <row r="64" spans="1:11" ht="23.5" customHeight="1" thickBot="1" x14ac:dyDescent="0.4">
      <c r="A64" s="28" t="s">
        <v>13</v>
      </c>
      <c r="B64" s="98" t="s">
        <v>44</v>
      </c>
      <c r="C64" s="98"/>
      <c r="D64" s="98"/>
      <c r="E64" s="98"/>
      <c r="F64" s="107"/>
      <c r="G64" s="54"/>
      <c r="H64" s="54" t="s">
        <v>150</v>
      </c>
      <c r="I64" s="42"/>
      <c r="J64" s="43">
        <v>0.04</v>
      </c>
      <c r="K64" s="45">
        <f>IF(AND(G64="v",H64="v"),"error",IF(G64="v",J64*100,IF(H64="v",0,0)))</f>
        <v>0</v>
      </c>
    </row>
    <row r="65" spans="1:11" ht="22" customHeight="1" thickBot="1" x14ac:dyDescent="0.4">
      <c r="A65" s="143" t="s">
        <v>15</v>
      </c>
      <c r="B65" s="108" t="s">
        <v>45</v>
      </c>
      <c r="C65" s="109"/>
      <c r="D65" s="109"/>
      <c r="E65" s="109"/>
      <c r="F65" s="110"/>
      <c r="G65" s="79" t="s">
        <v>150</v>
      </c>
      <c r="H65" s="79"/>
      <c r="I65" s="42"/>
      <c r="J65" s="70">
        <v>0.04</v>
      </c>
      <c r="K65" s="82">
        <f>IF(AND(G65="v",H65="v"),"error",IF(G65="v",J65*100,IF(H65="v",0,0)))</f>
        <v>4</v>
      </c>
    </row>
    <row r="66" spans="1:11" ht="15" thickBot="1" x14ac:dyDescent="0.4">
      <c r="A66" s="145"/>
      <c r="B66" s="100" t="s">
        <v>46</v>
      </c>
      <c r="C66" s="101"/>
      <c r="D66" s="101"/>
      <c r="E66" s="101"/>
      <c r="F66" s="102"/>
      <c r="G66" s="81"/>
      <c r="H66" s="81"/>
      <c r="I66" s="42"/>
      <c r="J66" s="87"/>
      <c r="K66" s="84"/>
    </row>
    <row r="67" spans="1:11" ht="15" thickBot="1" x14ac:dyDescent="0.4">
      <c r="A67" s="37" t="s">
        <v>22</v>
      </c>
      <c r="B67" s="103" t="s">
        <v>47</v>
      </c>
      <c r="C67" s="104"/>
      <c r="D67" s="104"/>
      <c r="E67" s="104"/>
      <c r="F67" s="105"/>
      <c r="G67" s="54" t="s">
        <v>150</v>
      </c>
      <c r="H67" s="54"/>
      <c r="I67" s="42"/>
      <c r="J67" s="46">
        <v>0.02</v>
      </c>
      <c r="K67" s="45">
        <f>IF(AND(G67="v",H67="v"),"error",IF(G67="v",J67*100,IF(H67="v",0,0)))</f>
        <v>2</v>
      </c>
    </row>
    <row r="68" spans="1:11" ht="15" thickBot="1" x14ac:dyDescent="0.4">
      <c r="A68" s="142" t="s">
        <v>26</v>
      </c>
      <c r="B68" s="108" t="s">
        <v>48</v>
      </c>
      <c r="C68" s="109"/>
      <c r="D68" s="109"/>
      <c r="E68" s="109"/>
      <c r="F68" s="110"/>
      <c r="G68" s="79" t="s">
        <v>150</v>
      </c>
      <c r="H68" s="79"/>
      <c r="I68" s="42"/>
      <c r="J68" s="70">
        <v>0.02</v>
      </c>
      <c r="K68" s="82">
        <f>IF(AND(G68="v",H68="v"),"error",IF(G68="v",J68*100,IF(H68="v",0,0)))</f>
        <v>2</v>
      </c>
    </row>
    <row r="69" spans="1:11" ht="15" thickBot="1" x14ac:dyDescent="0.4">
      <c r="A69" s="143"/>
      <c r="B69" s="97" t="s">
        <v>49</v>
      </c>
      <c r="C69" s="98"/>
      <c r="D69" s="98"/>
      <c r="E69" s="98"/>
      <c r="F69" s="99"/>
      <c r="G69" s="80"/>
      <c r="H69" s="80"/>
      <c r="I69" s="42"/>
      <c r="J69" s="86"/>
      <c r="K69" s="83"/>
    </row>
    <row r="70" spans="1:11" ht="15" thickBot="1" x14ac:dyDescent="0.4">
      <c r="A70" s="143"/>
      <c r="B70" s="97" t="s">
        <v>50</v>
      </c>
      <c r="C70" s="98"/>
      <c r="D70" s="98"/>
      <c r="E70" s="98"/>
      <c r="F70" s="99"/>
      <c r="G70" s="80"/>
      <c r="H70" s="80"/>
      <c r="I70" s="42"/>
      <c r="J70" s="86"/>
      <c r="K70" s="83"/>
    </row>
    <row r="71" spans="1:11" ht="15" thickBot="1" x14ac:dyDescent="0.4">
      <c r="A71" s="143"/>
      <c r="B71" s="97" t="s">
        <v>51</v>
      </c>
      <c r="C71" s="98"/>
      <c r="D71" s="98"/>
      <c r="E71" s="98"/>
      <c r="F71" s="99"/>
      <c r="G71" s="80"/>
      <c r="H71" s="80"/>
      <c r="I71" s="42"/>
      <c r="J71" s="86"/>
      <c r="K71" s="83"/>
    </row>
    <row r="72" spans="1:11" ht="15" thickBot="1" x14ac:dyDescent="0.4">
      <c r="A72" s="143"/>
      <c r="B72" s="97" t="s">
        <v>52</v>
      </c>
      <c r="C72" s="98"/>
      <c r="D72" s="98"/>
      <c r="E72" s="98"/>
      <c r="F72" s="99"/>
      <c r="G72" s="80"/>
      <c r="H72" s="80"/>
      <c r="I72" s="42"/>
      <c r="J72" s="86"/>
      <c r="K72" s="83"/>
    </row>
    <row r="73" spans="1:11" ht="15" thickBot="1" x14ac:dyDescent="0.4">
      <c r="A73" s="143"/>
      <c r="B73" s="97" t="s">
        <v>53</v>
      </c>
      <c r="C73" s="98"/>
      <c r="D73" s="98"/>
      <c r="E73" s="98"/>
      <c r="F73" s="99"/>
      <c r="G73" s="80"/>
      <c r="H73" s="80"/>
      <c r="I73" s="42"/>
      <c r="J73" s="86"/>
      <c r="K73" s="83"/>
    </row>
    <row r="74" spans="1:11" ht="15" thickBot="1" x14ac:dyDescent="0.4">
      <c r="A74" s="143"/>
      <c r="B74" s="97" t="s">
        <v>54</v>
      </c>
      <c r="C74" s="98"/>
      <c r="D74" s="98"/>
      <c r="E74" s="98"/>
      <c r="F74" s="99"/>
      <c r="G74" s="80"/>
      <c r="H74" s="80"/>
      <c r="I74" s="42"/>
      <c r="J74" s="86"/>
      <c r="K74" s="83"/>
    </row>
    <row r="75" spans="1:11" ht="15" thickBot="1" x14ac:dyDescent="0.4">
      <c r="A75" s="145"/>
      <c r="B75" s="100" t="s">
        <v>55</v>
      </c>
      <c r="C75" s="101"/>
      <c r="D75" s="101"/>
      <c r="E75" s="101"/>
      <c r="F75" s="102"/>
      <c r="G75" s="81"/>
      <c r="H75" s="81"/>
      <c r="I75" s="42"/>
      <c r="J75" s="87"/>
      <c r="K75" s="84"/>
    </row>
    <row r="76" spans="1:11" ht="15" thickBot="1" x14ac:dyDescent="0.4">
      <c r="A76" s="142" t="s">
        <v>56</v>
      </c>
      <c r="B76" s="108" t="s">
        <v>57</v>
      </c>
      <c r="C76" s="109"/>
      <c r="D76" s="109"/>
      <c r="E76" s="109"/>
      <c r="F76" s="110"/>
      <c r="G76" s="79" t="s">
        <v>150</v>
      </c>
      <c r="H76" s="79"/>
      <c r="I76" s="42"/>
      <c r="J76" s="70">
        <v>0.02</v>
      </c>
      <c r="K76" s="82">
        <f>IF(AND(G76="v",H76="v"),"error",IF(G76="v",J76*100,IF(H76="v",0,0)))</f>
        <v>2</v>
      </c>
    </row>
    <row r="77" spans="1:11" ht="19.5" customHeight="1" thickBot="1" x14ac:dyDescent="0.4">
      <c r="A77" s="143"/>
      <c r="B77" s="97" t="s">
        <v>58</v>
      </c>
      <c r="C77" s="98"/>
      <c r="D77" s="98"/>
      <c r="E77" s="98"/>
      <c r="F77" s="99"/>
      <c r="G77" s="80"/>
      <c r="H77" s="80"/>
      <c r="I77" s="42"/>
      <c r="J77" s="86"/>
      <c r="K77" s="83"/>
    </row>
    <row r="78" spans="1:11" ht="15" thickBot="1" x14ac:dyDescent="0.4">
      <c r="A78" s="143"/>
      <c r="B78" s="97" t="s">
        <v>59</v>
      </c>
      <c r="C78" s="98"/>
      <c r="D78" s="98"/>
      <c r="E78" s="98"/>
      <c r="F78" s="99"/>
      <c r="G78" s="80"/>
      <c r="H78" s="80"/>
      <c r="I78" s="42"/>
      <c r="J78" s="86"/>
      <c r="K78" s="83"/>
    </row>
    <row r="79" spans="1:11" ht="15" thickBot="1" x14ac:dyDescent="0.4">
      <c r="A79" s="143"/>
      <c r="B79" s="97" t="s">
        <v>60</v>
      </c>
      <c r="C79" s="98"/>
      <c r="D79" s="98"/>
      <c r="E79" s="98"/>
      <c r="F79" s="99"/>
      <c r="G79" s="80"/>
      <c r="H79" s="80"/>
      <c r="I79" s="42"/>
      <c r="J79" s="86"/>
      <c r="K79" s="83"/>
    </row>
    <row r="80" spans="1:11" ht="15" thickBot="1" x14ac:dyDescent="0.4">
      <c r="A80" s="145"/>
      <c r="B80" s="100" t="s">
        <v>61</v>
      </c>
      <c r="C80" s="101"/>
      <c r="D80" s="101"/>
      <c r="E80" s="101"/>
      <c r="F80" s="102"/>
      <c r="G80" s="81"/>
      <c r="H80" s="81"/>
      <c r="I80" s="42"/>
      <c r="J80" s="87"/>
      <c r="K80" s="84"/>
    </row>
    <row r="81" spans="1:11" ht="23" customHeight="1" thickBot="1" x14ac:dyDescent="0.4">
      <c r="A81" s="3" t="s">
        <v>62</v>
      </c>
      <c r="B81" s="103" t="s">
        <v>63</v>
      </c>
      <c r="C81" s="104"/>
      <c r="D81" s="104"/>
      <c r="E81" s="104"/>
      <c r="F81" s="105"/>
      <c r="G81" s="54" t="s">
        <v>150</v>
      </c>
      <c r="H81" s="54"/>
      <c r="I81" s="42"/>
      <c r="J81" s="43">
        <v>0.02</v>
      </c>
      <c r="K81" s="45">
        <f>IF(AND(G81="v",H81="v"),"error",IF(G81="v",J81*100,IF(H81="v",0,0)))</f>
        <v>2</v>
      </c>
    </row>
    <row r="82" spans="1:11" ht="20.5" customHeight="1" thickBot="1" x14ac:dyDescent="0.4">
      <c r="A82" s="142" t="s">
        <v>64</v>
      </c>
      <c r="B82" s="108" t="s">
        <v>65</v>
      </c>
      <c r="C82" s="109"/>
      <c r="D82" s="109"/>
      <c r="E82" s="109"/>
      <c r="F82" s="110"/>
      <c r="G82" s="79" t="s">
        <v>150</v>
      </c>
      <c r="H82" s="79"/>
      <c r="I82" s="42"/>
      <c r="J82" s="70">
        <v>0.04</v>
      </c>
      <c r="K82" s="82">
        <f>IF(AND(G82="v",H82="v"),"error",IF(G82="v",J82*100,IF(H82="v",0,0)))</f>
        <v>4</v>
      </c>
    </row>
    <row r="83" spans="1:11" ht="15" thickBot="1" x14ac:dyDescent="0.4">
      <c r="A83" s="143"/>
      <c r="B83" s="97" t="s">
        <v>66</v>
      </c>
      <c r="C83" s="98"/>
      <c r="D83" s="98"/>
      <c r="E83" s="98"/>
      <c r="F83" s="99"/>
      <c r="G83" s="80"/>
      <c r="H83" s="80"/>
      <c r="I83" s="42"/>
      <c r="J83" s="86"/>
      <c r="K83" s="83"/>
    </row>
    <row r="84" spans="1:11" ht="15" thickBot="1" x14ac:dyDescent="0.4">
      <c r="A84" s="143"/>
      <c r="B84" s="97" t="s">
        <v>67</v>
      </c>
      <c r="C84" s="98"/>
      <c r="D84" s="98"/>
      <c r="E84" s="98"/>
      <c r="F84" s="99"/>
      <c r="G84" s="80"/>
      <c r="H84" s="80"/>
      <c r="I84" s="42"/>
      <c r="J84" s="86"/>
      <c r="K84" s="83"/>
    </row>
    <row r="85" spans="1:11" ht="15" thickBot="1" x14ac:dyDescent="0.4">
      <c r="A85" s="143"/>
      <c r="B85" s="97" t="s">
        <v>68</v>
      </c>
      <c r="C85" s="98"/>
      <c r="D85" s="98"/>
      <c r="E85" s="98"/>
      <c r="F85" s="99"/>
      <c r="G85" s="80"/>
      <c r="H85" s="80"/>
      <c r="I85" s="42"/>
      <c r="J85" s="86"/>
      <c r="K85" s="83"/>
    </row>
    <row r="86" spans="1:11" ht="15" thickBot="1" x14ac:dyDescent="0.4">
      <c r="A86" s="143"/>
      <c r="B86" s="97" t="s">
        <v>69</v>
      </c>
      <c r="C86" s="98"/>
      <c r="D86" s="98"/>
      <c r="E86" s="98"/>
      <c r="F86" s="99"/>
      <c r="G86" s="80"/>
      <c r="H86" s="80"/>
      <c r="I86" s="42"/>
      <c r="J86" s="86"/>
      <c r="K86" s="83"/>
    </row>
    <row r="87" spans="1:11" ht="15" thickBot="1" x14ac:dyDescent="0.4">
      <c r="A87" s="143"/>
      <c r="B87" s="97" t="s">
        <v>70</v>
      </c>
      <c r="C87" s="98"/>
      <c r="D87" s="98"/>
      <c r="E87" s="98"/>
      <c r="F87" s="99"/>
      <c r="G87" s="80"/>
      <c r="H87" s="80"/>
      <c r="I87" s="53"/>
      <c r="J87" s="87"/>
      <c r="K87" s="84"/>
    </row>
    <row r="88" spans="1:11" ht="16" thickBot="1" x14ac:dyDescent="0.4">
      <c r="A88" s="73" t="s">
        <v>71</v>
      </c>
      <c r="B88" s="73"/>
      <c r="C88" s="73"/>
      <c r="D88" s="73"/>
      <c r="E88" s="73"/>
      <c r="F88" s="73"/>
      <c r="G88" s="73"/>
      <c r="H88" s="73"/>
      <c r="I88" s="73"/>
      <c r="J88" s="52">
        <v>0.3</v>
      </c>
      <c r="K88" s="41">
        <f>SUM(K89:K120)</f>
        <v>24.000000000000004</v>
      </c>
    </row>
    <row r="89" spans="1:11" x14ac:dyDescent="0.35">
      <c r="A89" s="143" t="s">
        <v>4</v>
      </c>
      <c r="B89" s="97" t="s">
        <v>35</v>
      </c>
      <c r="C89" s="98"/>
      <c r="D89" s="98"/>
      <c r="E89" s="98"/>
      <c r="F89" s="99"/>
      <c r="G89" s="80"/>
      <c r="H89" s="80"/>
      <c r="I89" s="80" t="s">
        <v>150</v>
      </c>
      <c r="J89" s="70">
        <v>0.04</v>
      </c>
      <c r="K89" s="82">
        <f>IF(OR(AND(G89="v",H89="v"),AND(I89="v",H89="v"),AND(G89="v",I89="v")),"error",IF(G89="v",J89*100,IF(H89="v",0,IF(I89="v",80*J89,0))))</f>
        <v>3.2</v>
      </c>
    </row>
    <row r="90" spans="1:11" x14ac:dyDescent="0.35">
      <c r="A90" s="143"/>
      <c r="B90" s="97" t="s">
        <v>72</v>
      </c>
      <c r="C90" s="98"/>
      <c r="D90" s="98"/>
      <c r="E90" s="98"/>
      <c r="F90" s="99"/>
      <c r="G90" s="80"/>
      <c r="H90" s="80"/>
      <c r="I90" s="80"/>
      <c r="J90" s="71"/>
      <c r="K90" s="83"/>
    </row>
    <row r="91" spans="1:11" ht="30" customHeight="1" x14ac:dyDescent="0.35">
      <c r="A91" s="143"/>
      <c r="B91" s="97" t="s">
        <v>73</v>
      </c>
      <c r="C91" s="98"/>
      <c r="D91" s="98"/>
      <c r="E91" s="98"/>
      <c r="F91" s="99"/>
      <c r="G91" s="80"/>
      <c r="H91" s="80"/>
      <c r="I91" s="80"/>
      <c r="J91" s="71"/>
      <c r="K91" s="83"/>
    </row>
    <row r="92" spans="1:11" ht="20.5" customHeight="1" x14ac:dyDescent="0.35">
      <c r="A92" s="143"/>
      <c r="B92" s="97" t="s">
        <v>74</v>
      </c>
      <c r="C92" s="98"/>
      <c r="D92" s="98"/>
      <c r="E92" s="98"/>
      <c r="F92" s="99"/>
      <c r="G92" s="80"/>
      <c r="H92" s="80"/>
      <c r="I92" s="80"/>
      <c r="J92" s="71"/>
      <c r="K92" s="83"/>
    </row>
    <row r="93" spans="1:11" x14ac:dyDescent="0.35">
      <c r="A93" s="143"/>
      <c r="B93" s="97" t="s">
        <v>75</v>
      </c>
      <c r="C93" s="98"/>
      <c r="D93" s="98"/>
      <c r="E93" s="98"/>
      <c r="F93" s="99"/>
      <c r="G93" s="80"/>
      <c r="H93" s="80"/>
      <c r="I93" s="80"/>
      <c r="J93" s="71"/>
      <c r="K93" s="83"/>
    </row>
    <row r="94" spans="1:11" x14ac:dyDescent="0.35">
      <c r="A94" s="143"/>
      <c r="B94" s="97" t="s">
        <v>76</v>
      </c>
      <c r="C94" s="98"/>
      <c r="D94" s="98"/>
      <c r="E94" s="98"/>
      <c r="F94" s="99"/>
      <c r="G94" s="80"/>
      <c r="H94" s="80"/>
      <c r="I94" s="80"/>
      <c r="J94" s="71"/>
      <c r="K94" s="83"/>
    </row>
    <row r="95" spans="1:11" ht="15" thickBot="1" x14ac:dyDescent="0.4">
      <c r="A95" s="145"/>
      <c r="B95" s="100" t="s">
        <v>40</v>
      </c>
      <c r="C95" s="101"/>
      <c r="D95" s="101"/>
      <c r="E95" s="101"/>
      <c r="F95" s="102"/>
      <c r="G95" s="81"/>
      <c r="H95" s="81"/>
      <c r="I95" s="81"/>
      <c r="J95" s="72"/>
      <c r="K95" s="84"/>
    </row>
    <row r="96" spans="1:11" x14ac:dyDescent="0.35">
      <c r="A96" s="142" t="s">
        <v>6</v>
      </c>
      <c r="B96" s="108" t="s">
        <v>77</v>
      </c>
      <c r="C96" s="109"/>
      <c r="D96" s="109"/>
      <c r="E96" s="109"/>
      <c r="F96" s="110"/>
      <c r="G96" s="79"/>
      <c r="H96" s="79"/>
      <c r="I96" s="79" t="s">
        <v>150</v>
      </c>
      <c r="J96" s="70">
        <v>0.03</v>
      </c>
      <c r="K96" s="82">
        <f>IF(OR(AND(G96="v",H96="v"),AND(I96="v",H96="v"),AND(G96="v",I96="v")),"error",IF(G96="v",J96*100,IF(H96="v",0,IF(I96="v",80*J96,0))))</f>
        <v>2.4</v>
      </c>
    </row>
    <row r="97" spans="1:11" x14ac:dyDescent="0.35">
      <c r="A97" s="143"/>
      <c r="B97" s="97" t="s">
        <v>78</v>
      </c>
      <c r="C97" s="98"/>
      <c r="D97" s="98"/>
      <c r="E97" s="98"/>
      <c r="F97" s="99"/>
      <c r="G97" s="80"/>
      <c r="H97" s="80"/>
      <c r="I97" s="80"/>
      <c r="J97" s="71"/>
      <c r="K97" s="83"/>
    </row>
    <row r="98" spans="1:11" x14ac:dyDescent="0.35">
      <c r="A98" s="143"/>
      <c r="B98" s="97" t="s">
        <v>79</v>
      </c>
      <c r="C98" s="98"/>
      <c r="D98" s="98"/>
      <c r="E98" s="98"/>
      <c r="F98" s="99"/>
      <c r="G98" s="80"/>
      <c r="H98" s="80"/>
      <c r="I98" s="80"/>
      <c r="J98" s="71"/>
      <c r="K98" s="83"/>
    </row>
    <row r="99" spans="1:11" x14ac:dyDescent="0.35">
      <c r="A99" s="143"/>
      <c r="B99" s="97" t="s">
        <v>104</v>
      </c>
      <c r="C99" s="98"/>
      <c r="D99" s="98"/>
      <c r="E99" s="98"/>
      <c r="F99" s="99"/>
      <c r="G99" s="80"/>
      <c r="H99" s="80"/>
      <c r="I99" s="80"/>
      <c r="J99" s="71"/>
      <c r="K99" s="83"/>
    </row>
    <row r="100" spans="1:11" x14ac:dyDescent="0.35">
      <c r="A100" s="143"/>
      <c r="B100" s="97" t="s">
        <v>80</v>
      </c>
      <c r="C100" s="98"/>
      <c r="D100" s="98"/>
      <c r="E100" s="98"/>
      <c r="F100" s="99"/>
      <c r="G100" s="80"/>
      <c r="H100" s="80"/>
      <c r="I100" s="80"/>
      <c r="J100" s="71"/>
      <c r="K100" s="83"/>
    </row>
    <row r="101" spans="1:11" x14ac:dyDescent="0.35">
      <c r="A101" s="143"/>
      <c r="B101" s="97"/>
      <c r="C101" s="98"/>
      <c r="D101" s="98"/>
      <c r="E101" s="98"/>
      <c r="F101" s="99"/>
      <c r="G101" s="80"/>
      <c r="H101" s="80"/>
      <c r="I101" s="80"/>
      <c r="J101" s="71"/>
      <c r="K101" s="83"/>
    </row>
    <row r="102" spans="1:11" ht="15" thickBot="1" x14ac:dyDescent="0.4">
      <c r="A102" s="145"/>
      <c r="B102" s="100" t="s">
        <v>40</v>
      </c>
      <c r="C102" s="101"/>
      <c r="D102" s="101"/>
      <c r="E102" s="101"/>
      <c r="F102" s="102"/>
      <c r="G102" s="81"/>
      <c r="H102" s="81"/>
      <c r="I102" s="81"/>
      <c r="J102" s="72"/>
      <c r="K102" s="84"/>
    </row>
    <row r="103" spans="1:11" ht="15" thickBot="1" x14ac:dyDescent="0.4">
      <c r="A103" s="3" t="s">
        <v>8</v>
      </c>
      <c r="B103" s="103" t="s">
        <v>81</v>
      </c>
      <c r="C103" s="104"/>
      <c r="D103" s="104"/>
      <c r="E103" s="104"/>
      <c r="F103" s="105"/>
      <c r="G103" s="54"/>
      <c r="H103" s="54"/>
      <c r="I103" s="54" t="s">
        <v>150</v>
      </c>
      <c r="J103" s="43">
        <v>0.02</v>
      </c>
      <c r="K103" s="47">
        <f>IF(OR(AND(G103="v",H103="v"),AND(I103="v",H103="v"),AND(G103="v",I103="v")),"error",IF(G103="v",J103*100,IF(H103="v",80*J103,IF(I103="v",80*J103,0))))</f>
        <v>1.6</v>
      </c>
    </row>
    <row r="104" spans="1:11" ht="25" customHeight="1" thickBot="1" x14ac:dyDescent="0.4">
      <c r="A104" s="3" t="s">
        <v>13</v>
      </c>
      <c r="B104" s="103" t="s">
        <v>82</v>
      </c>
      <c r="C104" s="104"/>
      <c r="D104" s="104"/>
      <c r="E104" s="104"/>
      <c r="F104" s="105"/>
      <c r="G104" s="54"/>
      <c r="H104" s="54"/>
      <c r="I104" s="54" t="s">
        <v>150</v>
      </c>
      <c r="J104" s="43">
        <v>0.02</v>
      </c>
      <c r="K104" s="47">
        <f>IF(OR(AND(G104="v",H104="v"),AND(I104="v",H104="v"),AND(G104="v",I104="v")),"error",IF(G104="v",J104*100,IF(H104="v",80*J104,IF(I104="v",80*J104,0))))</f>
        <v>1.6</v>
      </c>
    </row>
    <row r="105" spans="1:11" ht="23" customHeight="1" thickBot="1" x14ac:dyDescent="0.4">
      <c r="A105" s="3" t="s">
        <v>15</v>
      </c>
      <c r="B105" s="103" t="s">
        <v>83</v>
      </c>
      <c r="C105" s="104"/>
      <c r="D105" s="104"/>
      <c r="E105" s="104"/>
      <c r="F105" s="105"/>
      <c r="G105" s="54"/>
      <c r="H105" s="54"/>
      <c r="I105" s="54" t="s">
        <v>150</v>
      </c>
      <c r="J105" s="49">
        <v>0.03</v>
      </c>
      <c r="K105" s="47">
        <f t="shared" ref="K105:K111" si="0">IF(OR(AND(G105="v",H105="v"),AND(I105="v",H105="v"),AND(G105="v",I105="v")),"error",IF(G105="v",J105*100,IF(H105="v",0,IF(I105="v",80*J105,0))))</f>
        <v>2.4</v>
      </c>
    </row>
    <row r="106" spans="1:11" ht="15" thickBot="1" x14ac:dyDescent="0.4">
      <c r="A106" s="4" t="s">
        <v>22</v>
      </c>
      <c r="B106" s="106" t="s">
        <v>84</v>
      </c>
      <c r="C106" s="98"/>
      <c r="D106" s="98"/>
      <c r="E106" s="98"/>
      <c r="F106" s="107"/>
      <c r="G106" s="54"/>
      <c r="H106" s="54"/>
      <c r="I106" s="54" t="s">
        <v>150</v>
      </c>
      <c r="J106" s="48">
        <v>0.02</v>
      </c>
      <c r="K106" s="47">
        <f t="shared" si="0"/>
        <v>1.6</v>
      </c>
    </row>
    <row r="107" spans="1:11" ht="15" thickBot="1" x14ac:dyDescent="0.4">
      <c r="A107" s="28" t="s">
        <v>26</v>
      </c>
      <c r="B107" s="103" t="s">
        <v>85</v>
      </c>
      <c r="C107" s="104"/>
      <c r="D107" s="104"/>
      <c r="E107" s="104"/>
      <c r="F107" s="105"/>
      <c r="G107" s="54"/>
      <c r="H107" s="54"/>
      <c r="I107" s="54" t="s">
        <v>150</v>
      </c>
      <c r="J107" s="43">
        <v>0.03</v>
      </c>
      <c r="K107" s="47">
        <f t="shared" si="0"/>
        <v>2.4</v>
      </c>
    </row>
    <row r="108" spans="1:11" ht="24" customHeight="1" thickBot="1" x14ac:dyDescent="0.4">
      <c r="A108" s="3" t="s">
        <v>56</v>
      </c>
      <c r="B108" s="103" t="s">
        <v>86</v>
      </c>
      <c r="C108" s="104"/>
      <c r="D108" s="104"/>
      <c r="E108" s="104"/>
      <c r="F108" s="105"/>
      <c r="G108" s="54"/>
      <c r="H108" s="54"/>
      <c r="I108" s="54" t="s">
        <v>150</v>
      </c>
      <c r="J108" s="43">
        <v>0.04</v>
      </c>
      <c r="K108" s="47">
        <f t="shared" si="0"/>
        <v>3.2</v>
      </c>
    </row>
    <row r="109" spans="1:11" ht="15" thickBot="1" x14ac:dyDescent="0.4">
      <c r="A109" s="37" t="s">
        <v>62</v>
      </c>
      <c r="B109" s="103" t="s">
        <v>87</v>
      </c>
      <c r="C109" s="104"/>
      <c r="D109" s="104"/>
      <c r="E109" s="104"/>
      <c r="F109" s="105"/>
      <c r="G109" s="54"/>
      <c r="H109" s="54"/>
      <c r="I109" s="54" t="s">
        <v>150</v>
      </c>
      <c r="J109" s="46">
        <v>0.01</v>
      </c>
      <c r="K109" s="47">
        <f t="shared" si="0"/>
        <v>0.8</v>
      </c>
    </row>
    <row r="110" spans="1:11" ht="15" thickBot="1" x14ac:dyDescent="0.4">
      <c r="A110" s="4" t="s">
        <v>64</v>
      </c>
      <c r="B110" s="106" t="s">
        <v>88</v>
      </c>
      <c r="C110" s="98"/>
      <c r="D110" s="98"/>
      <c r="E110" s="98"/>
      <c r="F110" s="107"/>
      <c r="G110" s="54"/>
      <c r="H110" s="54"/>
      <c r="I110" s="54" t="s">
        <v>150</v>
      </c>
      <c r="J110" s="46">
        <v>0.02</v>
      </c>
      <c r="K110" s="47">
        <f t="shared" si="0"/>
        <v>1.6</v>
      </c>
    </row>
    <row r="111" spans="1:11" x14ac:dyDescent="0.35">
      <c r="A111" s="142" t="s">
        <v>89</v>
      </c>
      <c r="B111" s="108" t="s">
        <v>57</v>
      </c>
      <c r="C111" s="109"/>
      <c r="D111" s="109"/>
      <c r="E111" s="109"/>
      <c r="F111" s="110"/>
      <c r="G111" s="79"/>
      <c r="H111" s="79"/>
      <c r="I111" s="79" t="s">
        <v>150</v>
      </c>
      <c r="J111" s="70">
        <v>0.02</v>
      </c>
      <c r="K111" s="82">
        <f t="shared" si="0"/>
        <v>1.6</v>
      </c>
    </row>
    <row r="112" spans="1:11" x14ac:dyDescent="0.35">
      <c r="A112" s="143"/>
      <c r="B112" s="97" t="s">
        <v>90</v>
      </c>
      <c r="C112" s="98"/>
      <c r="D112" s="98"/>
      <c r="E112" s="98"/>
      <c r="F112" s="99"/>
      <c r="G112" s="80"/>
      <c r="H112" s="80"/>
      <c r="I112" s="80"/>
      <c r="J112" s="71"/>
      <c r="K112" s="83"/>
    </row>
    <row r="113" spans="1:11" x14ac:dyDescent="0.35">
      <c r="A113" s="143"/>
      <c r="B113" s="97" t="s">
        <v>91</v>
      </c>
      <c r="C113" s="98"/>
      <c r="D113" s="98"/>
      <c r="E113" s="98"/>
      <c r="F113" s="99"/>
      <c r="G113" s="80"/>
      <c r="H113" s="80"/>
      <c r="I113" s="80"/>
      <c r="J113" s="71"/>
      <c r="K113" s="83"/>
    </row>
    <row r="114" spans="1:11" x14ac:dyDescent="0.35">
      <c r="A114" s="143"/>
      <c r="B114" s="97" t="s">
        <v>92</v>
      </c>
      <c r="C114" s="98"/>
      <c r="D114" s="98"/>
      <c r="E114" s="98"/>
      <c r="F114" s="99"/>
      <c r="G114" s="80"/>
      <c r="H114" s="80"/>
      <c r="I114" s="80"/>
      <c r="J114" s="71"/>
      <c r="K114" s="83"/>
    </row>
    <row r="115" spans="1:11" ht="28" customHeight="1" x14ac:dyDescent="0.35">
      <c r="A115" s="143"/>
      <c r="B115" s="97" t="s">
        <v>93</v>
      </c>
      <c r="C115" s="98"/>
      <c r="D115" s="98"/>
      <c r="E115" s="98"/>
      <c r="F115" s="99"/>
      <c r="G115" s="80"/>
      <c r="H115" s="80"/>
      <c r="I115" s="80"/>
      <c r="J115" s="71"/>
      <c r="K115" s="83"/>
    </row>
    <row r="116" spans="1:11" ht="29" customHeight="1" thickBot="1" x14ac:dyDescent="0.4">
      <c r="A116" s="143"/>
      <c r="B116" s="100" t="s">
        <v>94</v>
      </c>
      <c r="C116" s="101"/>
      <c r="D116" s="101"/>
      <c r="E116" s="101"/>
      <c r="F116" s="102"/>
      <c r="G116" s="81"/>
      <c r="H116" s="81"/>
      <c r="I116" s="81"/>
      <c r="J116" s="72"/>
      <c r="K116" s="84"/>
    </row>
    <row r="117" spans="1:11" ht="24.5" customHeight="1" thickBot="1" x14ac:dyDescent="0.4">
      <c r="A117" s="144" t="s">
        <v>95</v>
      </c>
      <c r="B117" s="108" t="s">
        <v>65</v>
      </c>
      <c r="C117" s="109"/>
      <c r="D117" s="109"/>
      <c r="E117" s="109"/>
      <c r="F117" s="110"/>
      <c r="G117" s="79"/>
      <c r="H117" s="79"/>
      <c r="I117" s="79" t="s">
        <v>150</v>
      </c>
      <c r="J117" s="70">
        <v>0.02</v>
      </c>
      <c r="K117" s="85">
        <f>IF(OR(AND(G117="v",H117="v"),AND(I117="v",H117="v"),AND(G117="v",I117="v")),"error",IF(G117="v",J117*100,IF(H117="v",0,IF(I117="v",80*J117,0))))</f>
        <v>1.6</v>
      </c>
    </row>
    <row r="118" spans="1:11" ht="15" thickBot="1" x14ac:dyDescent="0.4">
      <c r="A118" s="144"/>
      <c r="B118" s="97" t="s">
        <v>96</v>
      </c>
      <c r="C118" s="98"/>
      <c r="D118" s="98"/>
      <c r="E118" s="98"/>
      <c r="F118" s="99"/>
      <c r="G118" s="80"/>
      <c r="H118" s="80"/>
      <c r="I118" s="80"/>
      <c r="J118" s="71"/>
      <c r="K118" s="85"/>
    </row>
    <row r="119" spans="1:11" ht="15" thickBot="1" x14ac:dyDescent="0.4">
      <c r="A119" s="144"/>
      <c r="B119" s="97" t="s">
        <v>97</v>
      </c>
      <c r="C119" s="98"/>
      <c r="D119" s="98"/>
      <c r="E119" s="98"/>
      <c r="F119" s="99"/>
      <c r="G119" s="80"/>
      <c r="H119" s="80"/>
      <c r="I119" s="80"/>
      <c r="J119" s="71"/>
      <c r="K119" s="85"/>
    </row>
    <row r="120" spans="1:11" ht="15" thickBot="1" x14ac:dyDescent="0.4">
      <c r="A120" s="144"/>
      <c r="B120" s="97" t="s">
        <v>98</v>
      </c>
      <c r="C120" s="98"/>
      <c r="D120" s="98"/>
      <c r="E120" s="98"/>
      <c r="F120" s="99"/>
      <c r="G120" s="80"/>
      <c r="H120" s="80"/>
      <c r="I120" s="80"/>
      <c r="J120" s="71"/>
      <c r="K120" s="82"/>
    </row>
    <row r="121" spans="1:11" ht="16" thickBot="1" x14ac:dyDescent="0.4">
      <c r="A121" s="76" t="s">
        <v>140</v>
      </c>
      <c r="B121" s="76"/>
      <c r="C121" s="76"/>
      <c r="D121" s="76"/>
      <c r="E121" s="76"/>
      <c r="F121" s="76"/>
      <c r="G121" s="76"/>
      <c r="H121" s="76"/>
      <c r="I121" s="76"/>
      <c r="J121" s="76"/>
      <c r="K121" s="76"/>
    </row>
    <row r="122" spans="1:11" ht="15" thickBot="1" x14ac:dyDescent="0.4">
      <c r="A122" s="77">
        <f>SUM(K88,K53,K25)</f>
        <v>82.4</v>
      </c>
      <c r="B122" s="77"/>
      <c r="C122" s="77"/>
      <c r="D122" s="77"/>
      <c r="E122" s="77"/>
      <c r="F122" s="77"/>
      <c r="G122" s="77"/>
      <c r="H122" s="77"/>
      <c r="I122" s="77"/>
      <c r="J122" s="77"/>
      <c r="K122" s="77"/>
    </row>
    <row r="123" spans="1:11" ht="15" thickBot="1" x14ac:dyDescent="0.4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</row>
    <row r="124" spans="1:11" ht="15" thickBot="1" x14ac:dyDescent="0.4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</row>
    <row r="125" spans="1:11" ht="16" thickBot="1" x14ac:dyDescent="0.4">
      <c r="A125" s="76" t="s">
        <v>141</v>
      </c>
      <c r="B125" s="76"/>
      <c r="C125" s="76"/>
      <c r="D125" s="76"/>
      <c r="E125" s="76"/>
      <c r="F125" s="76"/>
      <c r="G125" s="76"/>
      <c r="H125" s="76"/>
      <c r="I125" s="76"/>
      <c r="J125" s="76"/>
      <c r="K125" s="76"/>
    </row>
    <row r="126" spans="1:11" ht="33" thickBot="1" x14ac:dyDescent="0.4">
      <c r="A126" s="78" t="str">
        <f>IF(AND(A122&gt;80,K25&gt;29,K53&gt;21,K88&gt;21),"LAYAK DIBERIKAN INSENTIF","BELUM LAYAK DIBERIKAN INSENTIF")</f>
        <v>BELUM LAYAK DIBERIKAN INSENTIF</v>
      </c>
      <c r="B126" s="78"/>
      <c r="C126" s="78"/>
      <c r="D126" s="78"/>
      <c r="E126" s="78"/>
      <c r="F126" s="78"/>
      <c r="G126" s="78"/>
      <c r="H126" s="78"/>
      <c r="I126" s="78"/>
      <c r="J126" s="78"/>
      <c r="K126" s="78"/>
    </row>
    <row r="127" spans="1:11" ht="16" thickBot="1" x14ac:dyDescent="0.4">
      <c r="A127" s="74" t="s">
        <v>99</v>
      </c>
      <c r="B127" s="74"/>
      <c r="C127" s="74"/>
      <c r="D127" s="74"/>
      <c r="E127" s="74"/>
      <c r="F127" s="74"/>
      <c r="G127" s="74"/>
      <c r="H127" s="74"/>
      <c r="I127" s="74"/>
      <c r="J127" s="74"/>
      <c r="K127" s="74"/>
    </row>
    <row r="128" spans="1:11" ht="15" thickBot="1" x14ac:dyDescent="0.4">
      <c r="A128" s="75"/>
      <c r="B128" s="75"/>
      <c r="C128" s="75"/>
      <c r="D128" s="75"/>
      <c r="E128" s="75"/>
      <c r="F128" s="75"/>
      <c r="G128" s="75"/>
      <c r="H128" s="75"/>
      <c r="I128" s="75"/>
      <c r="J128" s="75"/>
      <c r="K128" s="75"/>
    </row>
    <row r="129" spans="1:11" ht="15" thickBot="1" x14ac:dyDescent="0.4">
      <c r="A129" s="75"/>
      <c r="B129" s="75"/>
      <c r="C129" s="75"/>
      <c r="D129" s="75"/>
      <c r="E129" s="75"/>
      <c r="F129" s="75"/>
      <c r="G129" s="75"/>
      <c r="H129" s="75"/>
      <c r="I129" s="75"/>
      <c r="J129" s="75"/>
      <c r="K129" s="75"/>
    </row>
    <row r="130" spans="1:11" ht="15" thickBot="1" x14ac:dyDescent="0.4">
      <c r="A130" s="75"/>
      <c r="B130" s="75"/>
      <c r="C130" s="75"/>
      <c r="D130" s="75"/>
      <c r="E130" s="75"/>
      <c r="F130" s="75"/>
      <c r="G130" s="75"/>
      <c r="H130" s="75"/>
      <c r="I130" s="75"/>
      <c r="J130" s="75"/>
      <c r="K130" s="75"/>
    </row>
    <row r="131" spans="1:11" ht="15" thickBot="1" x14ac:dyDescent="0.4">
      <c r="A131" s="75"/>
      <c r="B131" s="75"/>
      <c r="C131" s="75"/>
      <c r="D131" s="75"/>
      <c r="E131" s="75"/>
      <c r="F131" s="75"/>
      <c r="G131" s="75"/>
      <c r="H131" s="75"/>
      <c r="I131" s="75"/>
      <c r="J131" s="75"/>
      <c r="K131" s="75"/>
    </row>
    <row r="133" spans="1:11" x14ac:dyDescent="0.35">
      <c r="A133" s="114"/>
      <c r="B133" s="114"/>
      <c r="C133" s="114"/>
      <c r="D133" s="114"/>
      <c r="E133" s="114"/>
    </row>
    <row r="134" spans="1:11" ht="23" customHeight="1" x14ac:dyDescent="0.35">
      <c r="A134" s="111" t="s">
        <v>134</v>
      </c>
      <c r="B134" s="111"/>
      <c r="C134" s="111"/>
      <c r="D134" s="111"/>
      <c r="E134" s="111"/>
      <c r="F134" s="111"/>
      <c r="G134" s="111"/>
      <c r="H134" s="111"/>
      <c r="I134" s="111"/>
      <c r="J134" s="111"/>
    </row>
    <row r="135" spans="1:11" x14ac:dyDescent="0.35">
      <c r="A135" s="112"/>
      <c r="B135" s="112"/>
      <c r="C135" s="112"/>
      <c r="D135" s="112"/>
      <c r="E135" s="112"/>
    </row>
    <row r="136" spans="1:11" x14ac:dyDescent="0.35">
      <c r="A136" s="112"/>
      <c r="B136" s="112"/>
      <c r="C136" s="1"/>
      <c r="D136" s="112"/>
      <c r="E136" s="112"/>
    </row>
    <row r="137" spans="1:11" ht="20" customHeight="1" x14ac:dyDescent="0.35">
      <c r="B137" s="30" t="s">
        <v>135</v>
      </c>
      <c r="C137" s="30"/>
      <c r="D137" s="92" t="s">
        <v>136</v>
      </c>
      <c r="E137" s="92"/>
      <c r="F137" s="92"/>
      <c r="G137" s="92"/>
      <c r="H137" s="92"/>
      <c r="I137" s="92"/>
    </row>
    <row r="138" spans="1:11" x14ac:dyDescent="0.35">
      <c r="A138" s="113"/>
      <c r="B138" s="113"/>
      <c r="C138" s="39"/>
      <c r="D138" s="113"/>
      <c r="E138" s="113"/>
    </row>
    <row r="139" spans="1:11" x14ac:dyDescent="0.35">
      <c r="B139" s="95"/>
      <c r="C139" s="5"/>
      <c r="D139" s="5"/>
      <c r="E139" s="92"/>
      <c r="F139" s="92"/>
      <c r="G139" s="92"/>
      <c r="H139" s="92"/>
    </row>
    <row r="140" spans="1:11" x14ac:dyDescent="0.35">
      <c r="B140" s="95"/>
      <c r="C140" s="5"/>
      <c r="D140" s="5"/>
      <c r="E140" s="92"/>
      <c r="F140" s="92"/>
      <c r="G140" s="92"/>
      <c r="H140" s="92"/>
    </row>
    <row r="141" spans="1:11" x14ac:dyDescent="0.35">
      <c r="B141" s="95"/>
      <c r="C141" s="5"/>
      <c r="D141" s="5"/>
      <c r="E141" s="92"/>
      <c r="F141" s="92"/>
      <c r="G141" s="92"/>
      <c r="H141" s="92"/>
    </row>
    <row r="142" spans="1:11" x14ac:dyDescent="0.35">
      <c r="B142" s="96"/>
      <c r="C142" s="5"/>
      <c r="D142" s="5"/>
      <c r="E142" s="93"/>
      <c r="F142" s="93"/>
      <c r="G142" s="93"/>
      <c r="H142" s="93"/>
    </row>
    <row r="143" spans="1:11" ht="17" customHeight="1" x14ac:dyDescent="0.35">
      <c r="B143" s="56" t="s">
        <v>137</v>
      </c>
      <c r="C143" s="56"/>
      <c r="D143" s="94" t="s">
        <v>137</v>
      </c>
      <c r="E143" s="94"/>
      <c r="F143" s="94"/>
      <c r="G143" s="94"/>
      <c r="H143" s="94"/>
      <c r="I143" s="94"/>
      <c r="J143" s="40"/>
    </row>
    <row r="144" spans="1:11" x14ac:dyDescent="0.35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</row>
    <row r="145" spans="1:11" x14ac:dyDescent="0.35">
      <c r="A145" s="69" t="s">
        <v>142</v>
      </c>
      <c r="B145" s="69"/>
      <c r="C145" s="69"/>
      <c r="D145" s="69"/>
      <c r="E145" s="69"/>
      <c r="F145" s="69"/>
      <c r="G145" s="69"/>
      <c r="H145" s="69"/>
      <c r="I145" s="69"/>
      <c r="J145" s="69"/>
      <c r="K145" s="69"/>
    </row>
    <row r="146" spans="1:11" x14ac:dyDescent="0.35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</row>
    <row r="147" spans="1:11" ht="15" thickBot="1" x14ac:dyDescent="0.4"/>
    <row r="148" spans="1:11" ht="18.5" x14ac:dyDescent="0.45">
      <c r="A148" s="63" t="s">
        <v>145</v>
      </c>
      <c r="B148" s="59"/>
      <c r="C148" s="59"/>
      <c r="D148" s="59"/>
      <c r="E148" s="59"/>
      <c r="F148" s="59"/>
      <c r="G148" s="59"/>
      <c r="H148" s="59"/>
      <c r="I148" s="59"/>
      <c r="J148" s="59"/>
      <c r="K148" s="60"/>
    </row>
    <row r="149" spans="1:11" x14ac:dyDescent="0.35">
      <c r="A149" s="61"/>
      <c r="K149" s="12"/>
    </row>
    <row r="150" spans="1:11" x14ac:dyDescent="0.35">
      <c r="A150" s="61"/>
      <c r="K150" s="12"/>
    </row>
    <row r="151" spans="1:11" x14ac:dyDescent="0.35">
      <c r="A151" s="61"/>
      <c r="K151" s="12"/>
    </row>
    <row r="152" spans="1:11" x14ac:dyDescent="0.35">
      <c r="A152" s="61"/>
      <c r="K152" s="12"/>
    </row>
    <row r="153" spans="1:11" x14ac:dyDescent="0.35">
      <c r="A153" s="61"/>
      <c r="K153" s="12"/>
    </row>
    <row r="154" spans="1:11" x14ac:dyDescent="0.35">
      <c r="A154" s="61"/>
      <c r="K154" s="12"/>
    </row>
    <row r="155" spans="1:11" x14ac:dyDescent="0.35">
      <c r="A155" s="61"/>
      <c r="K155" s="12"/>
    </row>
    <row r="156" spans="1:11" x14ac:dyDescent="0.35">
      <c r="A156" s="61"/>
      <c r="K156" s="12"/>
    </row>
    <row r="157" spans="1:11" x14ac:dyDescent="0.35">
      <c r="A157" s="61"/>
      <c r="K157" s="12"/>
    </row>
    <row r="158" spans="1:11" x14ac:dyDescent="0.35">
      <c r="A158" s="61"/>
      <c r="K158" s="12"/>
    </row>
    <row r="159" spans="1:11" x14ac:dyDescent="0.35">
      <c r="A159" s="61"/>
      <c r="K159" s="12"/>
    </row>
    <row r="160" spans="1:11" x14ac:dyDescent="0.35">
      <c r="A160" s="61"/>
      <c r="K160" s="12"/>
    </row>
    <row r="161" spans="1:11" x14ac:dyDescent="0.35">
      <c r="A161" s="61"/>
      <c r="K161" s="12"/>
    </row>
    <row r="162" spans="1:11" x14ac:dyDescent="0.35">
      <c r="A162" s="61"/>
      <c r="K162" s="12"/>
    </row>
    <row r="163" spans="1:11" x14ac:dyDescent="0.35">
      <c r="A163" s="61"/>
      <c r="K163" s="12"/>
    </row>
    <row r="164" spans="1:11" x14ac:dyDescent="0.35">
      <c r="A164" s="61"/>
      <c r="K164" s="12"/>
    </row>
    <row r="165" spans="1:11" x14ac:dyDescent="0.35">
      <c r="A165" s="61"/>
      <c r="K165" s="12"/>
    </row>
    <row r="166" spans="1:11" x14ac:dyDescent="0.35">
      <c r="A166" s="61"/>
      <c r="K166" s="12"/>
    </row>
    <row r="167" spans="1:11" x14ac:dyDescent="0.35">
      <c r="A167" s="61"/>
      <c r="K167" s="12"/>
    </row>
    <row r="168" spans="1:11" x14ac:dyDescent="0.35">
      <c r="A168" s="61"/>
      <c r="K168" s="12"/>
    </row>
    <row r="169" spans="1:11" x14ac:dyDescent="0.35">
      <c r="A169" s="61"/>
      <c r="K169" s="12"/>
    </row>
    <row r="170" spans="1:11" x14ac:dyDescent="0.35">
      <c r="A170" s="61"/>
      <c r="K170" s="12"/>
    </row>
    <row r="171" spans="1:11" x14ac:dyDescent="0.35">
      <c r="A171" s="61"/>
      <c r="K171" s="12"/>
    </row>
    <row r="172" spans="1:11" ht="15" thickBot="1" x14ac:dyDescent="0.4">
      <c r="A172" s="62"/>
      <c r="B172" s="8"/>
      <c r="C172" s="8"/>
      <c r="D172" s="8"/>
      <c r="E172" s="8"/>
      <c r="F172" s="8"/>
      <c r="G172" s="8"/>
      <c r="H172" s="8"/>
      <c r="I172" s="8"/>
      <c r="J172" s="8"/>
      <c r="K172" s="11"/>
    </row>
    <row r="173" spans="1:11" ht="18.5" x14ac:dyDescent="0.45">
      <c r="A173" s="63" t="s">
        <v>146</v>
      </c>
      <c r="B173" s="59"/>
      <c r="C173" s="59"/>
      <c r="D173" s="59"/>
      <c r="E173" s="59"/>
      <c r="F173" s="59"/>
      <c r="G173" s="59"/>
      <c r="H173" s="59"/>
      <c r="I173" s="59"/>
      <c r="J173" s="59"/>
      <c r="K173" s="60"/>
    </row>
    <row r="174" spans="1:11" x14ac:dyDescent="0.35">
      <c r="A174" s="61"/>
      <c r="K174" s="12"/>
    </row>
    <row r="175" spans="1:11" x14ac:dyDescent="0.35">
      <c r="A175" s="61"/>
      <c r="K175" s="12"/>
    </row>
    <row r="176" spans="1:11" x14ac:dyDescent="0.35">
      <c r="A176" s="61"/>
      <c r="K176" s="12"/>
    </row>
    <row r="177" spans="1:11" x14ac:dyDescent="0.35">
      <c r="A177" s="61"/>
      <c r="K177" s="12"/>
    </row>
    <row r="178" spans="1:11" x14ac:dyDescent="0.35">
      <c r="A178" s="61"/>
      <c r="K178" s="12"/>
    </row>
    <row r="179" spans="1:11" x14ac:dyDescent="0.35">
      <c r="A179" s="61"/>
      <c r="K179" s="12"/>
    </row>
    <row r="180" spans="1:11" x14ac:dyDescent="0.35">
      <c r="A180" s="61"/>
      <c r="K180" s="12"/>
    </row>
    <row r="181" spans="1:11" x14ac:dyDescent="0.35">
      <c r="A181" s="61"/>
      <c r="K181" s="12"/>
    </row>
    <row r="182" spans="1:11" x14ac:dyDescent="0.35">
      <c r="A182" s="61"/>
      <c r="K182" s="12"/>
    </row>
    <row r="183" spans="1:11" x14ac:dyDescent="0.35">
      <c r="A183" s="61"/>
      <c r="K183" s="12"/>
    </row>
    <row r="184" spans="1:11" x14ac:dyDescent="0.35">
      <c r="A184" s="61"/>
      <c r="K184" s="12"/>
    </row>
    <row r="185" spans="1:11" x14ac:dyDescent="0.35">
      <c r="A185" s="61"/>
      <c r="K185" s="12"/>
    </row>
    <row r="186" spans="1:11" x14ac:dyDescent="0.35">
      <c r="A186" s="61"/>
      <c r="K186" s="12"/>
    </row>
    <row r="187" spans="1:11" x14ac:dyDescent="0.35">
      <c r="A187" s="61"/>
      <c r="K187" s="12"/>
    </row>
    <row r="188" spans="1:11" x14ac:dyDescent="0.35">
      <c r="A188" s="61"/>
      <c r="K188" s="12"/>
    </row>
    <row r="189" spans="1:11" x14ac:dyDescent="0.35">
      <c r="A189" s="61"/>
      <c r="K189" s="12"/>
    </row>
    <row r="190" spans="1:11" x14ac:dyDescent="0.35">
      <c r="A190" s="61"/>
      <c r="K190" s="12"/>
    </row>
    <row r="191" spans="1:11" x14ac:dyDescent="0.35">
      <c r="A191" s="61"/>
      <c r="K191" s="12"/>
    </row>
    <row r="192" spans="1:11" x14ac:dyDescent="0.35">
      <c r="A192" s="61"/>
      <c r="K192" s="12"/>
    </row>
    <row r="193" spans="1:11" x14ac:dyDescent="0.35">
      <c r="A193" s="61"/>
      <c r="K193" s="12"/>
    </row>
    <row r="194" spans="1:11" x14ac:dyDescent="0.35">
      <c r="A194" s="61"/>
      <c r="K194" s="12"/>
    </row>
    <row r="195" spans="1:11" x14ac:dyDescent="0.35">
      <c r="A195" s="61"/>
      <c r="K195" s="12"/>
    </row>
    <row r="196" spans="1:11" x14ac:dyDescent="0.35">
      <c r="A196" s="61"/>
      <c r="K196" s="12"/>
    </row>
    <row r="197" spans="1:11" ht="15" thickBot="1" x14ac:dyDescent="0.4">
      <c r="A197" s="62"/>
      <c r="B197" s="8"/>
      <c r="C197" s="8"/>
      <c r="D197" s="8"/>
      <c r="E197" s="8"/>
      <c r="F197" s="8"/>
      <c r="G197" s="8"/>
      <c r="H197" s="8"/>
      <c r="I197" s="8"/>
      <c r="J197" s="8"/>
      <c r="K197" s="11"/>
    </row>
    <row r="198" spans="1:11" ht="18.5" x14ac:dyDescent="0.45">
      <c r="A198" s="63" t="s">
        <v>147</v>
      </c>
      <c r="B198" s="59"/>
      <c r="C198" s="59"/>
      <c r="D198" s="59"/>
      <c r="E198" s="59"/>
      <c r="F198" s="59"/>
      <c r="G198" s="59"/>
      <c r="H198" s="59"/>
      <c r="I198" s="59"/>
      <c r="J198" s="59"/>
      <c r="K198" s="60"/>
    </row>
    <row r="199" spans="1:11" x14ac:dyDescent="0.35">
      <c r="A199" s="61"/>
      <c r="K199" s="12"/>
    </row>
    <row r="200" spans="1:11" x14ac:dyDescent="0.35">
      <c r="A200" s="61"/>
      <c r="K200" s="12"/>
    </row>
    <row r="201" spans="1:11" x14ac:dyDescent="0.35">
      <c r="A201" s="61"/>
      <c r="K201" s="12"/>
    </row>
    <row r="202" spans="1:11" x14ac:dyDescent="0.35">
      <c r="A202" s="61"/>
      <c r="K202" s="12"/>
    </row>
    <row r="203" spans="1:11" x14ac:dyDescent="0.35">
      <c r="A203" s="61"/>
      <c r="K203" s="12"/>
    </row>
    <row r="204" spans="1:11" x14ac:dyDescent="0.35">
      <c r="A204" s="61"/>
      <c r="K204" s="12"/>
    </row>
    <row r="205" spans="1:11" x14ac:dyDescent="0.35">
      <c r="A205" s="61"/>
      <c r="K205" s="12"/>
    </row>
    <row r="206" spans="1:11" x14ac:dyDescent="0.35">
      <c r="A206" s="61"/>
      <c r="K206" s="12"/>
    </row>
    <row r="207" spans="1:11" x14ac:dyDescent="0.35">
      <c r="A207" s="61"/>
      <c r="K207" s="12"/>
    </row>
    <row r="208" spans="1:11" x14ac:dyDescent="0.35">
      <c r="A208" s="61"/>
      <c r="K208" s="12"/>
    </row>
    <row r="209" spans="1:11" x14ac:dyDescent="0.35">
      <c r="A209" s="61"/>
      <c r="K209" s="12"/>
    </row>
    <row r="210" spans="1:11" x14ac:dyDescent="0.35">
      <c r="A210" s="61"/>
      <c r="K210" s="12"/>
    </row>
    <row r="211" spans="1:11" x14ac:dyDescent="0.35">
      <c r="A211" s="61"/>
      <c r="K211" s="12"/>
    </row>
    <row r="212" spans="1:11" x14ac:dyDescent="0.35">
      <c r="A212" s="61"/>
      <c r="K212" s="12"/>
    </row>
    <row r="213" spans="1:11" x14ac:dyDescent="0.35">
      <c r="A213" s="61"/>
      <c r="K213" s="12"/>
    </row>
    <row r="214" spans="1:11" x14ac:dyDescent="0.35">
      <c r="A214" s="61"/>
      <c r="K214" s="12"/>
    </row>
    <row r="215" spans="1:11" x14ac:dyDescent="0.35">
      <c r="A215" s="61"/>
      <c r="K215" s="12"/>
    </row>
    <row r="216" spans="1:11" x14ac:dyDescent="0.35">
      <c r="A216" s="61"/>
      <c r="K216" s="12"/>
    </row>
    <row r="217" spans="1:11" x14ac:dyDescent="0.35">
      <c r="A217" s="61"/>
      <c r="K217" s="12"/>
    </row>
    <row r="218" spans="1:11" x14ac:dyDescent="0.35">
      <c r="A218" s="61"/>
      <c r="K218" s="12"/>
    </row>
    <row r="219" spans="1:11" x14ac:dyDescent="0.35">
      <c r="A219" s="61"/>
      <c r="K219" s="12"/>
    </row>
    <row r="220" spans="1:11" x14ac:dyDescent="0.35">
      <c r="A220" s="61"/>
      <c r="K220" s="12"/>
    </row>
    <row r="221" spans="1:11" x14ac:dyDescent="0.35">
      <c r="A221" s="61"/>
      <c r="K221" s="12"/>
    </row>
    <row r="222" spans="1:11" ht="15" thickBot="1" x14ac:dyDescent="0.4">
      <c r="A222" s="62"/>
      <c r="B222" s="8"/>
      <c r="C222" s="8"/>
      <c r="D222" s="8"/>
      <c r="E222" s="8"/>
      <c r="F222" s="8"/>
      <c r="G222" s="8"/>
      <c r="H222" s="8"/>
      <c r="I222" s="8"/>
      <c r="J222" s="8"/>
      <c r="K222" s="11"/>
    </row>
    <row r="225" spans="1:11" x14ac:dyDescent="0.35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</row>
    <row r="226" spans="1:11" x14ac:dyDescent="0.35">
      <c r="A226" s="69" t="s">
        <v>143</v>
      </c>
      <c r="B226" s="69"/>
      <c r="C226" s="69"/>
      <c r="D226" s="69"/>
      <c r="E226" s="69"/>
      <c r="F226" s="69"/>
      <c r="G226" s="69"/>
      <c r="H226" s="69"/>
      <c r="I226" s="69"/>
      <c r="J226" s="69"/>
      <c r="K226" s="69"/>
    </row>
    <row r="227" spans="1:11" x14ac:dyDescent="0.35">
      <c r="A227" s="69"/>
      <c r="B227" s="69"/>
      <c r="C227" s="69"/>
      <c r="D227" s="69"/>
      <c r="E227" s="69"/>
      <c r="F227" s="69"/>
      <c r="G227" s="69"/>
      <c r="H227" s="69"/>
      <c r="I227" s="69"/>
      <c r="J227" s="69"/>
      <c r="K227" s="69"/>
    </row>
    <row r="228" spans="1:11" ht="15" thickBot="1" x14ac:dyDescent="0.4"/>
    <row r="229" spans="1:11" ht="18.5" x14ac:dyDescent="0.45">
      <c r="A229" s="63" t="s">
        <v>145</v>
      </c>
      <c r="B229" s="59"/>
      <c r="C229" s="59"/>
      <c r="D229" s="59"/>
      <c r="E229" s="59"/>
      <c r="F229" s="59"/>
      <c r="G229" s="59"/>
      <c r="H229" s="59"/>
      <c r="I229" s="59"/>
      <c r="J229" s="59"/>
      <c r="K229" s="60"/>
    </row>
    <row r="230" spans="1:11" x14ac:dyDescent="0.35">
      <c r="A230" s="61"/>
      <c r="K230" s="12"/>
    </row>
    <row r="231" spans="1:11" x14ac:dyDescent="0.35">
      <c r="A231" s="61"/>
      <c r="K231" s="12"/>
    </row>
    <row r="232" spans="1:11" x14ac:dyDescent="0.35">
      <c r="A232" s="61"/>
      <c r="K232" s="12"/>
    </row>
    <row r="233" spans="1:11" x14ac:dyDescent="0.35">
      <c r="A233" s="61"/>
      <c r="K233" s="12"/>
    </row>
    <row r="234" spans="1:11" x14ac:dyDescent="0.35">
      <c r="A234" s="61"/>
      <c r="K234" s="12"/>
    </row>
    <row r="235" spans="1:11" x14ac:dyDescent="0.35">
      <c r="A235" s="61"/>
      <c r="K235" s="12"/>
    </row>
    <row r="236" spans="1:11" x14ac:dyDescent="0.35">
      <c r="A236" s="61"/>
      <c r="K236" s="12"/>
    </row>
    <row r="237" spans="1:11" x14ac:dyDescent="0.35">
      <c r="A237" s="61"/>
      <c r="K237" s="12"/>
    </row>
    <row r="238" spans="1:11" x14ac:dyDescent="0.35">
      <c r="A238" s="61"/>
      <c r="K238" s="12"/>
    </row>
    <row r="239" spans="1:11" x14ac:dyDescent="0.35">
      <c r="A239" s="61"/>
      <c r="K239" s="12"/>
    </row>
    <row r="240" spans="1:11" x14ac:dyDescent="0.35">
      <c r="A240" s="61"/>
      <c r="K240" s="12"/>
    </row>
    <row r="241" spans="1:11" x14ac:dyDescent="0.35">
      <c r="A241" s="61"/>
      <c r="K241" s="12"/>
    </row>
    <row r="242" spans="1:11" x14ac:dyDescent="0.35">
      <c r="A242" s="61"/>
      <c r="K242" s="12"/>
    </row>
    <row r="243" spans="1:11" x14ac:dyDescent="0.35">
      <c r="A243" s="61"/>
      <c r="K243" s="12"/>
    </row>
    <row r="244" spans="1:11" x14ac:dyDescent="0.35">
      <c r="A244" s="61"/>
      <c r="K244" s="12"/>
    </row>
    <row r="245" spans="1:11" x14ac:dyDescent="0.35">
      <c r="A245" s="61"/>
      <c r="K245" s="12"/>
    </row>
    <row r="246" spans="1:11" x14ac:dyDescent="0.35">
      <c r="A246" s="61"/>
      <c r="K246" s="12"/>
    </row>
    <row r="247" spans="1:11" x14ac:dyDescent="0.35">
      <c r="A247" s="61"/>
      <c r="K247" s="12"/>
    </row>
    <row r="248" spans="1:11" x14ac:dyDescent="0.35">
      <c r="A248" s="61"/>
      <c r="K248" s="12"/>
    </row>
    <row r="249" spans="1:11" x14ac:dyDescent="0.35">
      <c r="A249" s="61"/>
      <c r="K249" s="12"/>
    </row>
    <row r="250" spans="1:11" x14ac:dyDescent="0.35">
      <c r="A250" s="61"/>
      <c r="K250" s="12"/>
    </row>
    <row r="251" spans="1:11" x14ac:dyDescent="0.35">
      <c r="A251" s="61"/>
      <c r="K251" s="12"/>
    </row>
    <row r="252" spans="1:11" x14ac:dyDescent="0.35">
      <c r="A252" s="61"/>
      <c r="K252" s="12"/>
    </row>
    <row r="253" spans="1:11" ht="15" thickBot="1" x14ac:dyDescent="0.4">
      <c r="A253" s="62"/>
      <c r="B253" s="8"/>
      <c r="C253" s="8"/>
      <c r="D253" s="8"/>
      <c r="E253" s="8"/>
      <c r="F253" s="8"/>
      <c r="G253" s="8"/>
      <c r="H253" s="8"/>
      <c r="I253" s="8"/>
      <c r="J253" s="8"/>
      <c r="K253" s="11"/>
    </row>
    <row r="254" spans="1:11" ht="18.5" x14ac:dyDescent="0.45">
      <c r="A254" s="63" t="s">
        <v>146</v>
      </c>
      <c r="B254" s="59"/>
      <c r="C254" s="59"/>
      <c r="D254" s="59"/>
      <c r="E254" s="59"/>
      <c r="F254" s="59"/>
      <c r="G254" s="59"/>
      <c r="H254" s="59"/>
      <c r="I254" s="59"/>
      <c r="J254" s="59"/>
      <c r="K254" s="60"/>
    </row>
    <row r="255" spans="1:11" x14ac:dyDescent="0.35">
      <c r="A255" s="61"/>
      <c r="K255" s="12"/>
    </row>
    <row r="256" spans="1:11" x14ac:dyDescent="0.35">
      <c r="A256" s="61"/>
      <c r="K256" s="12"/>
    </row>
    <row r="257" spans="1:11" x14ac:dyDescent="0.35">
      <c r="A257" s="61"/>
      <c r="K257" s="12"/>
    </row>
    <row r="258" spans="1:11" x14ac:dyDescent="0.35">
      <c r="A258" s="61"/>
      <c r="K258" s="12"/>
    </row>
    <row r="259" spans="1:11" x14ac:dyDescent="0.35">
      <c r="A259" s="61"/>
      <c r="K259" s="12"/>
    </row>
    <row r="260" spans="1:11" x14ac:dyDescent="0.35">
      <c r="A260" s="61"/>
      <c r="K260" s="12"/>
    </row>
    <row r="261" spans="1:11" x14ac:dyDescent="0.35">
      <c r="A261" s="61"/>
      <c r="K261" s="12"/>
    </row>
    <row r="262" spans="1:11" x14ac:dyDescent="0.35">
      <c r="A262" s="61"/>
      <c r="K262" s="12"/>
    </row>
    <row r="263" spans="1:11" x14ac:dyDescent="0.35">
      <c r="A263" s="61"/>
      <c r="K263" s="12"/>
    </row>
    <row r="264" spans="1:11" x14ac:dyDescent="0.35">
      <c r="A264" s="61"/>
      <c r="K264" s="12"/>
    </row>
    <row r="265" spans="1:11" x14ac:dyDescent="0.35">
      <c r="A265" s="61"/>
      <c r="K265" s="12"/>
    </row>
    <row r="266" spans="1:11" x14ac:dyDescent="0.35">
      <c r="A266" s="61"/>
      <c r="K266" s="12"/>
    </row>
    <row r="267" spans="1:11" x14ac:dyDescent="0.35">
      <c r="A267" s="61"/>
      <c r="K267" s="12"/>
    </row>
    <row r="268" spans="1:11" x14ac:dyDescent="0.35">
      <c r="A268" s="61"/>
      <c r="K268" s="12"/>
    </row>
    <row r="269" spans="1:11" x14ac:dyDescent="0.35">
      <c r="A269" s="61"/>
      <c r="K269" s="12"/>
    </row>
    <row r="270" spans="1:11" x14ac:dyDescent="0.35">
      <c r="A270" s="61"/>
      <c r="K270" s="12"/>
    </row>
    <row r="271" spans="1:11" x14ac:dyDescent="0.35">
      <c r="A271" s="61"/>
      <c r="K271" s="12"/>
    </row>
    <row r="272" spans="1:11" x14ac:dyDescent="0.35">
      <c r="A272" s="61"/>
      <c r="K272" s="12"/>
    </row>
    <row r="273" spans="1:11" x14ac:dyDescent="0.35">
      <c r="A273" s="61"/>
      <c r="K273" s="12"/>
    </row>
    <row r="274" spans="1:11" x14ac:dyDescent="0.35">
      <c r="A274" s="61"/>
      <c r="K274" s="12"/>
    </row>
    <row r="275" spans="1:11" x14ac:dyDescent="0.35">
      <c r="A275" s="61"/>
      <c r="K275" s="12"/>
    </row>
    <row r="276" spans="1:11" x14ac:dyDescent="0.35">
      <c r="A276" s="61"/>
      <c r="K276" s="12"/>
    </row>
    <row r="277" spans="1:11" x14ac:dyDescent="0.35">
      <c r="A277" s="61"/>
      <c r="K277" s="12"/>
    </row>
    <row r="278" spans="1:11" ht="15" thickBot="1" x14ac:dyDescent="0.4">
      <c r="A278" s="62"/>
      <c r="B278" s="8"/>
      <c r="C278" s="8"/>
      <c r="D278" s="8"/>
      <c r="E278" s="8"/>
      <c r="F278" s="8"/>
      <c r="G278" s="8"/>
      <c r="H278" s="8"/>
      <c r="I278" s="8"/>
      <c r="J278" s="8"/>
      <c r="K278" s="11"/>
    </row>
    <row r="279" spans="1:11" ht="18.5" x14ac:dyDescent="0.45">
      <c r="A279" s="63" t="s">
        <v>147</v>
      </c>
      <c r="B279" s="59"/>
      <c r="C279" s="59"/>
      <c r="D279" s="59"/>
      <c r="E279" s="59"/>
      <c r="F279" s="59"/>
      <c r="G279" s="59"/>
      <c r="H279" s="59"/>
      <c r="I279" s="59"/>
      <c r="J279" s="59"/>
      <c r="K279" s="60"/>
    </row>
    <row r="280" spans="1:11" x14ac:dyDescent="0.35">
      <c r="A280" s="61"/>
      <c r="K280" s="12"/>
    </row>
    <row r="281" spans="1:11" x14ac:dyDescent="0.35">
      <c r="A281" s="61"/>
      <c r="K281" s="12"/>
    </row>
    <row r="282" spans="1:11" x14ac:dyDescent="0.35">
      <c r="A282" s="61"/>
      <c r="K282" s="12"/>
    </row>
    <row r="283" spans="1:11" x14ac:dyDescent="0.35">
      <c r="A283" s="61"/>
      <c r="K283" s="12"/>
    </row>
    <row r="284" spans="1:11" x14ac:dyDescent="0.35">
      <c r="A284" s="61"/>
      <c r="K284" s="12"/>
    </row>
    <row r="285" spans="1:11" x14ac:dyDescent="0.35">
      <c r="A285" s="61"/>
      <c r="K285" s="12"/>
    </row>
    <row r="286" spans="1:11" x14ac:dyDescent="0.35">
      <c r="A286" s="61"/>
      <c r="K286" s="12"/>
    </row>
    <row r="287" spans="1:11" x14ac:dyDescent="0.35">
      <c r="A287" s="61"/>
      <c r="K287" s="12"/>
    </row>
    <row r="288" spans="1:11" x14ac:dyDescent="0.35">
      <c r="A288" s="61"/>
      <c r="K288" s="12"/>
    </row>
    <row r="289" spans="1:11" x14ac:dyDescent="0.35">
      <c r="A289" s="61"/>
      <c r="K289" s="12"/>
    </row>
    <row r="290" spans="1:11" x14ac:dyDescent="0.35">
      <c r="A290" s="61"/>
      <c r="K290" s="12"/>
    </row>
    <row r="291" spans="1:11" x14ac:dyDescent="0.35">
      <c r="A291" s="61"/>
      <c r="K291" s="12"/>
    </row>
    <row r="292" spans="1:11" x14ac:dyDescent="0.35">
      <c r="A292" s="61"/>
      <c r="K292" s="12"/>
    </row>
    <row r="293" spans="1:11" x14ac:dyDescent="0.35">
      <c r="A293" s="61"/>
      <c r="K293" s="12"/>
    </row>
    <row r="294" spans="1:11" x14ac:dyDescent="0.35">
      <c r="A294" s="61"/>
      <c r="K294" s="12"/>
    </row>
    <row r="295" spans="1:11" x14ac:dyDescent="0.35">
      <c r="A295" s="61"/>
      <c r="K295" s="12"/>
    </row>
    <row r="296" spans="1:11" x14ac:dyDescent="0.35">
      <c r="A296" s="61"/>
      <c r="K296" s="12"/>
    </row>
    <row r="297" spans="1:11" x14ac:dyDescent="0.35">
      <c r="A297" s="61"/>
      <c r="K297" s="12"/>
    </row>
    <row r="298" spans="1:11" x14ac:dyDescent="0.35">
      <c r="A298" s="61"/>
      <c r="K298" s="12"/>
    </row>
    <row r="299" spans="1:11" x14ac:dyDescent="0.35">
      <c r="A299" s="61"/>
      <c r="K299" s="12"/>
    </row>
    <row r="300" spans="1:11" x14ac:dyDescent="0.35">
      <c r="A300" s="61"/>
      <c r="K300" s="12"/>
    </row>
    <row r="301" spans="1:11" x14ac:dyDescent="0.35">
      <c r="A301" s="61"/>
      <c r="K301" s="12"/>
    </row>
    <row r="302" spans="1:11" x14ac:dyDescent="0.35">
      <c r="A302" s="61"/>
      <c r="K302" s="12"/>
    </row>
    <row r="303" spans="1:11" ht="15" thickBot="1" x14ac:dyDescent="0.4">
      <c r="A303" s="62"/>
      <c r="B303" s="8"/>
      <c r="C303" s="8"/>
      <c r="D303" s="8"/>
      <c r="E303" s="8"/>
      <c r="F303" s="8"/>
      <c r="G303" s="8"/>
      <c r="H303" s="8"/>
      <c r="I303" s="8"/>
      <c r="J303" s="8"/>
      <c r="K303" s="11"/>
    </row>
    <row r="305" spans="1:11" x14ac:dyDescent="0.35">
      <c r="A305" s="69" t="s">
        <v>144</v>
      </c>
      <c r="B305" s="69"/>
      <c r="C305" s="69"/>
      <c r="D305" s="69"/>
      <c r="E305" s="69"/>
      <c r="F305" s="69"/>
      <c r="G305" s="69"/>
      <c r="H305" s="69"/>
      <c r="I305" s="69"/>
      <c r="J305" s="69"/>
      <c r="K305" s="69"/>
    </row>
    <row r="306" spans="1:11" x14ac:dyDescent="0.35">
      <c r="A306" s="69"/>
      <c r="B306" s="69"/>
      <c r="C306" s="69"/>
      <c r="D306" s="69"/>
      <c r="E306" s="69"/>
      <c r="F306" s="69"/>
      <c r="G306" s="69"/>
      <c r="H306" s="69"/>
      <c r="I306" s="69"/>
      <c r="J306" s="69"/>
      <c r="K306" s="69"/>
    </row>
    <row r="307" spans="1:11" ht="15" thickBot="1" x14ac:dyDescent="0.4"/>
    <row r="308" spans="1:11" ht="18.5" x14ac:dyDescent="0.45">
      <c r="A308" s="63" t="s">
        <v>145</v>
      </c>
      <c r="B308" s="59"/>
      <c r="C308" s="59"/>
      <c r="D308" s="59"/>
      <c r="E308" s="59"/>
      <c r="F308" s="59"/>
      <c r="G308" s="59"/>
      <c r="H308" s="59"/>
      <c r="I308" s="59"/>
      <c r="J308" s="59"/>
      <c r="K308" s="60"/>
    </row>
    <row r="309" spans="1:11" x14ac:dyDescent="0.35">
      <c r="A309" s="61"/>
      <c r="K309" s="12"/>
    </row>
    <row r="310" spans="1:11" x14ac:dyDescent="0.35">
      <c r="A310" s="61"/>
      <c r="K310" s="12"/>
    </row>
    <row r="311" spans="1:11" x14ac:dyDescent="0.35">
      <c r="A311" s="61"/>
      <c r="K311" s="12"/>
    </row>
    <row r="312" spans="1:11" x14ac:dyDescent="0.35">
      <c r="A312" s="61"/>
      <c r="K312" s="12"/>
    </row>
    <row r="313" spans="1:11" x14ac:dyDescent="0.35">
      <c r="A313" s="61"/>
      <c r="K313" s="12"/>
    </row>
    <row r="314" spans="1:11" x14ac:dyDescent="0.35">
      <c r="A314" s="61"/>
      <c r="K314" s="12"/>
    </row>
    <row r="315" spans="1:11" x14ac:dyDescent="0.35">
      <c r="A315" s="61"/>
      <c r="K315" s="12"/>
    </row>
    <row r="316" spans="1:11" x14ac:dyDescent="0.35">
      <c r="A316" s="61"/>
      <c r="K316" s="12"/>
    </row>
    <row r="317" spans="1:11" x14ac:dyDescent="0.35">
      <c r="A317" s="61"/>
      <c r="K317" s="12"/>
    </row>
    <row r="318" spans="1:11" x14ac:dyDescent="0.35">
      <c r="A318" s="61"/>
      <c r="K318" s="12"/>
    </row>
    <row r="319" spans="1:11" x14ac:dyDescent="0.35">
      <c r="A319" s="61"/>
      <c r="K319" s="12"/>
    </row>
    <row r="320" spans="1:11" x14ac:dyDescent="0.35">
      <c r="A320" s="61"/>
      <c r="K320" s="12"/>
    </row>
    <row r="321" spans="1:11" x14ac:dyDescent="0.35">
      <c r="A321" s="61"/>
      <c r="K321" s="12"/>
    </row>
    <row r="322" spans="1:11" x14ac:dyDescent="0.35">
      <c r="A322" s="61"/>
      <c r="K322" s="12"/>
    </row>
    <row r="323" spans="1:11" x14ac:dyDescent="0.35">
      <c r="A323" s="61"/>
      <c r="K323" s="12"/>
    </row>
    <row r="324" spans="1:11" x14ac:dyDescent="0.35">
      <c r="A324" s="61"/>
      <c r="K324" s="12"/>
    </row>
    <row r="325" spans="1:11" x14ac:dyDescent="0.35">
      <c r="A325" s="61"/>
      <c r="K325" s="12"/>
    </row>
    <row r="326" spans="1:11" x14ac:dyDescent="0.35">
      <c r="A326" s="61"/>
      <c r="K326" s="12"/>
    </row>
    <row r="327" spans="1:11" x14ac:dyDescent="0.35">
      <c r="A327" s="61"/>
      <c r="K327" s="12"/>
    </row>
    <row r="328" spans="1:11" x14ac:dyDescent="0.35">
      <c r="A328" s="61"/>
      <c r="K328" s="12"/>
    </row>
    <row r="329" spans="1:11" x14ac:dyDescent="0.35">
      <c r="A329" s="61"/>
      <c r="K329" s="12"/>
    </row>
    <row r="330" spans="1:11" x14ac:dyDescent="0.35">
      <c r="A330" s="61"/>
      <c r="K330" s="12"/>
    </row>
    <row r="331" spans="1:11" x14ac:dyDescent="0.35">
      <c r="A331" s="61"/>
      <c r="K331" s="12"/>
    </row>
    <row r="332" spans="1:11" ht="15" thickBot="1" x14ac:dyDescent="0.4">
      <c r="A332" s="62"/>
      <c r="B332" s="8"/>
      <c r="C332" s="8"/>
      <c r="D332" s="8"/>
      <c r="E332" s="8"/>
      <c r="F332" s="8"/>
      <c r="G332" s="8"/>
      <c r="H332" s="8"/>
      <c r="I332" s="8"/>
      <c r="J332" s="8"/>
      <c r="K332" s="11"/>
    </row>
    <row r="333" spans="1:11" ht="18.5" x14ac:dyDescent="0.45">
      <c r="A333" s="63" t="s">
        <v>146</v>
      </c>
      <c r="B333" s="59"/>
      <c r="C333" s="59"/>
      <c r="D333" s="59"/>
      <c r="E333" s="59"/>
      <c r="F333" s="59"/>
      <c r="G333" s="59"/>
      <c r="H333" s="59"/>
      <c r="I333" s="59"/>
      <c r="J333" s="59"/>
      <c r="K333" s="60"/>
    </row>
    <row r="334" spans="1:11" x14ac:dyDescent="0.35">
      <c r="A334" s="61"/>
      <c r="K334" s="12"/>
    </row>
    <row r="335" spans="1:11" x14ac:dyDescent="0.35">
      <c r="A335" s="61"/>
      <c r="K335" s="12"/>
    </row>
    <row r="336" spans="1:11" x14ac:dyDescent="0.35">
      <c r="A336" s="61"/>
      <c r="K336" s="12"/>
    </row>
    <row r="337" spans="1:11" x14ac:dyDescent="0.35">
      <c r="A337" s="61"/>
      <c r="K337" s="12"/>
    </row>
    <row r="338" spans="1:11" x14ac:dyDescent="0.35">
      <c r="A338" s="61"/>
      <c r="K338" s="12"/>
    </row>
    <row r="339" spans="1:11" x14ac:dyDescent="0.35">
      <c r="A339" s="61"/>
      <c r="K339" s="12"/>
    </row>
    <row r="340" spans="1:11" x14ac:dyDescent="0.35">
      <c r="A340" s="61"/>
      <c r="K340" s="12"/>
    </row>
    <row r="341" spans="1:11" x14ac:dyDescent="0.35">
      <c r="A341" s="61"/>
      <c r="K341" s="12"/>
    </row>
    <row r="342" spans="1:11" x14ac:dyDescent="0.35">
      <c r="A342" s="61"/>
      <c r="K342" s="12"/>
    </row>
    <row r="343" spans="1:11" x14ac:dyDescent="0.35">
      <c r="A343" s="61"/>
      <c r="K343" s="12"/>
    </row>
    <row r="344" spans="1:11" x14ac:dyDescent="0.35">
      <c r="A344" s="61"/>
      <c r="K344" s="12"/>
    </row>
    <row r="345" spans="1:11" x14ac:dyDescent="0.35">
      <c r="A345" s="61"/>
      <c r="K345" s="12"/>
    </row>
    <row r="346" spans="1:11" x14ac:dyDescent="0.35">
      <c r="A346" s="61"/>
      <c r="K346" s="12"/>
    </row>
    <row r="347" spans="1:11" x14ac:dyDescent="0.35">
      <c r="A347" s="61"/>
      <c r="K347" s="12"/>
    </row>
    <row r="348" spans="1:11" x14ac:dyDescent="0.35">
      <c r="A348" s="61"/>
      <c r="K348" s="12"/>
    </row>
    <row r="349" spans="1:11" x14ac:dyDescent="0.35">
      <c r="A349" s="61"/>
      <c r="K349" s="12"/>
    </row>
    <row r="350" spans="1:11" x14ac:dyDescent="0.35">
      <c r="A350" s="61"/>
      <c r="K350" s="12"/>
    </row>
    <row r="351" spans="1:11" x14ac:dyDescent="0.35">
      <c r="A351" s="61"/>
      <c r="K351" s="12"/>
    </row>
    <row r="352" spans="1:11" x14ac:dyDescent="0.35">
      <c r="A352" s="61"/>
      <c r="K352" s="12"/>
    </row>
    <row r="353" spans="1:11" x14ac:dyDescent="0.35">
      <c r="A353" s="61"/>
      <c r="K353" s="12"/>
    </row>
    <row r="354" spans="1:11" x14ac:dyDescent="0.35">
      <c r="A354" s="61"/>
      <c r="K354" s="12"/>
    </row>
    <row r="355" spans="1:11" x14ac:dyDescent="0.35">
      <c r="A355" s="61"/>
      <c r="K355" s="12"/>
    </row>
    <row r="356" spans="1:11" x14ac:dyDescent="0.35">
      <c r="A356" s="61"/>
      <c r="K356" s="12"/>
    </row>
    <row r="357" spans="1:11" ht="15" thickBot="1" x14ac:dyDescent="0.4">
      <c r="A357" s="62"/>
      <c r="B357" s="8"/>
      <c r="C357" s="8"/>
      <c r="D357" s="8"/>
      <c r="E357" s="8"/>
      <c r="F357" s="8"/>
      <c r="G357" s="8"/>
      <c r="H357" s="8"/>
      <c r="I357" s="8"/>
      <c r="J357" s="8"/>
      <c r="K357" s="11"/>
    </row>
    <row r="358" spans="1:11" ht="18.5" x14ac:dyDescent="0.45">
      <c r="A358" s="63" t="s">
        <v>147</v>
      </c>
      <c r="B358" s="59"/>
      <c r="C358" s="59"/>
      <c r="D358" s="59"/>
      <c r="E358" s="59"/>
      <c r="F358" s="59"/>
      <c r="G358" s="59"/>
      <c r="H358" s="59"/>
      <c r="I358" s="59"/>
      <c r="J358" s="59"/>
      <c r="K358" s="60"/>
    </row>
    <row r="359" spans="1:11" x14ac:dyDescent="0.35">
      <c r="A359" s="61"/>
      <c r="K359" s="12"/>
    </row>
    <row r="360" spans="1:11" x14ac:dyDescent="0.35">
      <c r="A360" s="61"/>
      <c r="K360" s="12"/>
    </row>
    <row r="361" spans="1:11" x14ac:dyDescent="0.35">
      <c r="A361" s="61"/>
      <c r="K361" s="12"/>
    </row>
    <row r="362" spans="1:11" x14ac:dyDescent="0.35">
      <c r="A362" s="61"/>
      <c r="K362" s="12"/>
    </row>
    <row r="363" spans="1:11" x14ac:dyDescent="0.35">
      <c r="A363" s="61"/>
      <c r="K363" s="12"/>
    </row>
    <row r="364" spans="1:11" x14ac:dyDescent="0.35">
      <c r="A364" s="61"/>
      <c r="K364" s="12"/>
    </row>
    <row r="365" spans="1:11" x14ac:dyDescent="0.35">
      <c r="A365" s="61"/>
      <c r="K365" s="12"/>
    </row>
    <row r="366" spans="1:11" x14ac:dyDescent="0.35">
      <c r="A366" s="61"/>
      <c r="K366" s="12"/>
    </row>
    <row r="367" spans="1:11" x14ac:dyDescent="0.35">
      <c r="A367" s="61"/>
      <c r="K367" s="12"/>
    </row>
    <row r="368" spans="1:11" x14ac:dyDescent="0.35">
      <c r="A368" s="61"/>
      <c r="K368" s="12"/>
    </row>
    <row r="369" spans="1:11" x14ac:dyDescent="0.35">
      <c r="A369" s="61"/>
      <c r="K369" s="12"/>
    </row>
    <row r="370" spans="1:11" x14ac:dyDescent="0.35">
      <c r="A370" s="61"/>
      <c r="K370" s="12"/>
    </row>
    <row r="371" spans="1:11" x14ac:dyDescent="0.35">
      <c r="A371" s="61"/>
      <c r="K371" s="12"/>
    </row>
    <row r="372" spans="1:11" x14ac:dyDescent="0.35">
      <c r="A372" s="61"/>
      <c r="K372" s="12"/>
    </row>
    <row r="373" spans="1:11" x14ac:dyDescent="0.35">
      <c r="A373" s="61"/>
      <c r="K373" s="12"/>
    </row>
    <row r="374" spans="1:11" x14ac:dyDescent="0.35">
      <c r="A374" s="61"/>
      <c r="K374" s="12"/>
    </row>
    <row r="375" spans="1:11" x14ac:dyDescent="0.35">
      <c r="A375" s="61"/>
      <c r="K375" s="12"/>
    </row>
    <row r="376" spans="1:11" x14ac:dyDescent="0.35">
      <c r="A376" s="61"/>
      <c r="K376" s="12"/>
    </row>
    <row r="377" spans="1:11" x14ac:dyDescent="0.35">
      <c r="A377" s="61"/>
      <c r="K377" s="12"/>
    </row>
    <row r="378" spans="1:11" x14ac:dyDescent="0.35">
      <c r="A378" s="61"/>
      <c r="K378" s="12"/>
    </row>
    <row r="379" spans="1:11" x14ac:dyDescent="0.35">
      <c r="A379" s="61"/>
      <c r="K379" s="12"/>
    </row>
    <row r="380" spans="1:11" x14ac:dyDescent="0.35">
      <c r="A380" s="61"/>
      <c r="K380" s="12"/>
    </row>
    <row r="381" spans="1:11" x14ac:dyDescent="0.35">
      <c r="A381" s="61"/>
      <c r="K381" s="12"/>
    </row>
    <row r="382" spans="1:11" ht="15" thickBot="1" x14ac:dyDescent="0.4">
      <c r="A382" s="62"/>
      <c r="B382" s="8"/>
      <c r="C382" s="8"/>
      <c r="D382" s="8"/>
      <c r="E382" s="8"/>
      <c r="F382" s="8"/>
      <c r="G382" s="8"/>
      <c r="H382" s="8"/>
      <c r="I382" s="8"/>
      <c r="J382" s="8"/>
      <c r="K382" s="11"/>
    </row>
  </sheetData>
  <mergeCells count="219">
    <mergeCell ref="A29:A33"/>
    <mergeCell ref="A35:A42"/>
    <mergeCell ref="A27:A28"/>
    <mergeCell ref="G27:G28"/>
    <mergeCell ref="H27:H28"/>
    <mergeCell ref="B27:F27"/>
    <mergeCell ref="A65:A66"/>
    <mergeCell ref="B66:F66"/>
    <mergeCell ref="A61:A62"/>
    <mergeCell ref="A54:A60"/>
    <mergeCell ref="B57:F57"/>
    <mergeCell ref="B58:F58"/>
    <mergeCell ref="B59:F59"/>
    <mergeCell ref="B60:F60"/>
    <mergeCell ref="A43:A45"/>
    <mergeCell ref="B28:F28"/>
    <mergeCell ref="B29:F29"/>
    <mergeCell ref="B30:F30"/>
    <mergeCell ref="B31:F31"/>
    <mergeCell ref="B32:F32"/>
    <mergeCell ref="B33:F33"/>
    <mergeCell ref="B40:F40"/>
    <mergeCell ref="B41:F41"/>
    <mergeCell ref="B42:F42"/>
    <mergeCell ref="A111:A116"/>
    <mergeCell ref="A117:A120"/>
    <mergeCell ref="B110:F110"/>
    <mergeCell ref="A89:A95"/>
    <mergeCell ref="A96:A102"/>
    <mergeCell ref="A82:A87"/>
    <mergeCell ref="B86:F86"/>
    <mergeCell ref="B87:F87"/>
    <mergeCell ref="A68:A75"/>
    <mergeCell ref="A76:A80"/>
    <mergeCell ref="B68:F68"/>
    <mergeCell ref="B69:F69"/>
    <mergeCell ref="B70:F70"/>
    <mergeCell ref="B71:F71"/>
    <mergeCell ref="B72:F72"/>
    <mergeCell ref="B73:F73"/>
    <mergeCell ref="B83:F83"/>
    <mergeCell ref="B84:F84"/>
    <mergeCell ref="B85:F85"/>
    <mergeCell ref="B95:F95"/>
    <mergeCell ref="B96:F96"/>
    <mergeCell ref="B97:F97"/>
    <mergeCell ref="B98:F98"/>
    <mergeCell ref="B89:F89"/>
    <mergeCell ref="A1:A4"/>
    <mergeCell ref="A7:A10"/>
    <mergeCell ref="B7:K7"/>
    <mergeCell ref="B1:K4"/>
    <mergeCell ref="A6:B6"/>
    <mergeCell ref="A17:B17"/>
    <mergeCell ref="F17:K17"/>
    <mergeCell ref="G12:H12"/>
    <mergeCell ref="G13:H13"/>
    <mergeCell ref="G14:H14"/>
    <mergeCell ref="H22:K22"/>
    <mergeCell ref="D8:J8"/>
    <mergeCell ref="D9:J9"/>
    <mergeCell ref="D10:J10"/>
    <mergeCell ref="B24:F24"/>
    <mergeCell ref="B26:F26"/>
    <mergeCell ref="G15:H15"/>
    <mergeCell ref="G16:H16"/>
    <mergeCell ref="D22:F22"/>
    <mergeCell ref="A23:K23"/>
    <mergeCell ref="B43:F43"/>
    <mergeCell ref="B44:F44"/>
    <mergeCell ref="B45:F45"/>
    <mergeCell ref="B34:F34"/>
    <mergeCell ref="B35:F35"/>
    <mergeCell ref="B36:F36"/>
    <mergeCell ref="B37:F37"/>
    <mergeCell ref="B38:F38"/>
    <mergeCell ref="B39:F39"/>
    <mergeCell ref="A25:I25"/>
    <mergeCell ref="G29:G33"/>
    <mergeCell ref="H29:H33"/>
    <mergeCell ref="E139:E142"/>
    <mergeCell ref="A134:J134"/>
    <mergeCell ref="D137:I137"/>
    <mergeCell ref="F139:F142"/>
    <mergeCell ref="A136:B136"/>
    <mergeCell ref="D136:E136"/>
    <mergeCell ref="A138:B138"/>
    <mergeCell ref="D138:E138"/>
    <mergeCell ref="A133:E133"/>
    <mergeCell ref="A135:E135"/>
    <mergeCell ref="A46:A52"/>
    <mergeCell ref="J27:J28"/>
    <mergeCell ref="J29:J33"/>
    <mergeCell ref="J35:J42"/>
    <mergeCell ref="B117:F117"/>
    <mergeCell ref="B118:F118"/>
    <mergeCell ref="B119:F119"/>
    <mergeCell ref="B61:F61"/>
    <mergeCell ref="B62:F62"/>
    <mergeCell ref="B63:F63"/>
    <mergeCell ref="B64:F64"/>
    <mergeCell ref="B103:F103"/>
    <mergeCell ref="B104:F104"/>
    <mergeCell ref="B94:F94"/>
    <mergeCell ref="K29:K33"/>
    <mergeCell ref="K35:K42"/>
    <mergeCell ref="K43:K45"/>
    <mergeCell ref="K46:K52"/>
    <mergeCell ref="K54:K60"/>
    <mergeCell ref="K61:K62"/>
    <mergeCell ref="G61:G62"/>
    <mergeCell ref="H61:H62"/>
    <mergeCell ref="B90:F90"/>
    <mergeCell ref="B91:F91"/>
    <mergeCell ref="B92:F92"/>
    <mergeCell ref="B93:F93"/>
    <mergeCell ref="B65:F65"/>
    <mergeCell ref="B67:F67"/>
    <mergeCell ref="B80:F80"/>
    <mergeCell ref="B81:F81"/>
    <mergeCell ref="B82:F82"/>
    <mergeCell ref="B74:F74"/>
    <mergeCell ref="B75:F75"/>
    <mergeCell ref="B76:F76"/>
    <mergeCell ref="B77:F77"/>
    <mergeCell ref="K27:K28"/>
    <mergeCell ref="H35:H42"/>
    <mergeCell ref="G35:G42"/>
    <mergeCell ref="G43:G45"/>
    <mergeCell ref="H43:H45"/>
    <mergeCell ref="B99:F99"/>
    <mergeCell ref="B100:F100"/>
    <mergeCell ref="B101:F101"/>
    <mergeCell ref="B102:F102"/>
    <mergeCell ref="B78:F78"/>
    <mergeCell ref="B79:F79"/>
    <mergeCell ref="B52:F52"/>
    <mergeCell ref="B54:F54"/>
    <mergeCell ref="B55:F55"/>
    <mergeCell ref="B56:F56"/>
    <mergeCell ref="A53:I53"/>
    <mergeCell ref="G54:G60"/>
    <mergeCell ref="H54:H60"/>
    <mergeCell ref="B46:F46"/>
    <mergeCell ref="B47:F47"/>
    <mergeCell ref="B48:F48"/>
    <mergeCell ref="B49:F49"/>
    <mergeCell ref="B50:F50"/>
    <mergeCell ref="B51:F51"/>
    <mergeCell ref="D143:I143"/>
    <mergeCell ref="B139:B142"/>
    <mergeCell ref="B114:F114"/>
    <mergeCell ref="B115:F115"/>
    <mergeCell ref="B116:F116"/>
    <mergeCell ref="B105:F105"/>
    <mergeCell ref="B106:F106"/>
    <mergeCell ref="B107:F107"/>
    <mergeCell ref="B108:F108"/>
    <mergeCell ref="B109:F109"/>
    <mergeCell ref="B120:F120"/>
    <mergeCell ref="B111:F111"/>
    <mergeCell ref="B112:F112"/>
    <mergeCell ref="B113:F113"/>
    <mergeCell ref="J54:J60"/>
    <mergeCell ref="J61:J62"/>
    <mergeCell ref="J65:J66"/>
    <mergeCell ref="J43:J45"/>
    <mergeCell ref="J46:J52"/>
    <mergeCell ref="H46:H52"/>
    <mergeCell ref="G46:G52"/>
    <mergeCell ref="G139:G142"/>
    <mergeCell ref="H139:H142"/>
    <mergeCell ref="G89:G95"/>
    <mergeCell ref="H89:H95"/>
    <mergeCell ref="I89:I95"/>
    <mergeCell ref="G96:G102"/>
    <mergeCell ref="H96:H102"/>
    <mergeCell ref="I96:I102"/>
    <mergeCell ref="G111:G116"/>
    <mergeCell ref="K65:K66"/>
    <mergeCell ref="K68:K75"/>
    <mergeCell ref="K76:K80"/>
    <mergeCell ref="K82:K87"/>
    <mergeCell ref="K89:K95"/>
    <mergeCell ref="G76:G80"/>
    <mergeCell ref="H76:H80"/>
    <mergeCell ref="G82:G87"/>
    <mergeCell ref="H82:H87"/>
    <mergeCell ref="G68:G75"/>
    <mergeCell ref="H68:H75"/>
    <mergeCell ref="J68:J75"/>
    <mergeCell ref="J76:J80"/>
    <mergeCell ref="J82:J87"/>
    <mergeCell ref="G65:G66"/>
    <mergeCell ref="H65:H66"/>
    <mergeCell ref="A144:K144"/>
    <mergeCell ref="A145:K146"/>
    <mergeCell ref="A225:K225"/>
    <mergeCell ref="A226:K227"/>
    <mergeCell ref="A305:K306"/>
    <mergeCell ref="J96:J102"/>
    <mergeCell ref="J89:J95"/>
    <mergeCell ref="A88:I88"/>
    <mergeCell ref="A127:K127"/>
    <mergeCell ref="A128:K131"/>
    <mergeCell ref="A121:K121"/>
    <mergeCell ref="A122:K124"/>
    <mergeCell ref="A125:K125"/>
    <mergeCell ref="A126:K126"/>
    <mergeCell ref="H111:H116"/>
    <mergeCell ref="I111:I116"/>
    <mergeCell ref="G117:G120"/>
    <mergeCell ref="H117:H120"/>
    <mergeCell ref="I117:I120"/>
    <mergeCell ref="J117:J120"/>
    <mergeCell ref="J111:J116"/>
    <mergeCell ref="K96:K102"/>
    <mergeCell ref="K111:K116"/>
    <mergeCell ref="K117:K120"/>
  </mergeCells>
  <dataValidations count="1">
    <dataValidation type="list" allowBlank="1" showInputMessage="1" showErrorMessage="1" sqref="C22 G22 G76:H76 G46:H46 G26:H27 G29:H29 G34:H35 G43:H43 G81:H82 G54:H54 G61:H61 G63:H65 G67:H68 G89:I89 G96:I96 G103:I111 G117:I117" xr:uid="{EB43E8E2-6C6B-4B3B-AF3E-A319EAC8BBE0}">
      <formula1>$O$11:$O$11</formula1>
    </dataValidation>
  </dataValidations>
  <pageMargins left="0.7" right="0.7" top="0.75" bottom="0.75" header="0.3" footer="0.3"/>
  <pageSetup paperSize="9" scale="59" orientation="portrait" r:id="rId1"/>
  <rowBreaks count="3" manualBreakCount="3">
    <brk id="70" max="16383" man="1"/>
    <brk id="225" max="11" man="1"/>
    <brk id="30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Sheet1!OLE_LINK1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Bagus Septiardy</dc:creator>
  <cp:lastModifiedBy>Bagus Septiardy</cp:lastModifiedBy>
  <cp:lastPrinted>2023-07-25T05:53:38Z</cp:lastPrinted>
  <dcterms:created xsi:type="dcterms:W3CDTF">2023-07-25T03:01:20Z</dcterms:created>
  <dcterms:modified xsi:type="dcterms:W3CDTF">2023-08-01T01:37:38Z</dcterms:modified>
</cp:coreProperties>
</file>