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0CCFF72A-1D1E-42AC-93D9-76336FCC0A2D}" xr6:coauthVersionLast="47" xr6:coauthVersionMax="47" xr10:uidLastSave="{00000000-0000-0000-0000-000000000000}"/>
  <bookViews>
    <workbookView xWindow="-108" yWindow="-108" windowWidth="23256" windowHeight="12456" xr2:uid="{59D9505E-3682-4BE4-AA52-94D5BD7A096F}"/>
  </bookViews>
  <sheets>
    <sheet name="Sheet1" sheetId="1" r:id="rId1"/>
    <sheet name="Sheet5" sheetId="5" state="hidden" r:id="rId2"/>
    <sheet name="Sheet4" sheetId="4" state="hidden" r:id="rId3"/>
    <sheet name="Sheet3" sheetId="3" state="hidden" r:id="rId4"/>
    <sheet name="Sheet2" sheetId="2" state="hidden" r:id="rId5"/>
  </sheets>
  <definedNames>
    <definedName name="Acuan">Sheet2!$G$21:$G$26</definedName>
    <definedName name="Akhlak_beragama">Sheet2!$N$21:$N$23</definedName>
    <definedName name="Akhlak_bernegara">Sheet2!$R$21</definedName>
    <definedName name="Akhlak_kepada_alam">Sheet2!$Q$21:$Q$22</definedName>
    <definedName name="Akhlak_kepada_manusia">Sheet2!$P$21:$P$22</definedName>
    <definedName name="Akhlak_pribadi">Sheet2!$O$21:$O$22</definedName>
    <definedName name="Bangunlah_Jiwa_dan_Raganya">Sheet4!$G$2:$G$33</definedName>
    <definedName name="Berbagi">Sheet2!$Y$21</definedName>
    <definedName name="Bergotong_Royong">Sheet2!$J$21:$J$23</definedName>
    <definedName name="Beriman_Bertaqwa">Sheet2!$H$21:$H$25</definedName>
    <definedName name="Berkeadilan_Sosial">Sheet2!$V$21:$V$23</definedName>
    <definedName name="Berkebhinekaan_Global">Sheet2!$I$21:$I$24</definedName>
    <definedName name="Bernalar_Kritis">Sheet2!$L$21:$L$23</definedName>
    <definedName name="Bhineka_Tunggal_Ika">Sheet4!$D$2:$D$31</definedName>
    <definedName name="dua">Sheet2!$AN$27:$AN$30</definedName>
    <definedName name="empat">Sheet2!$AP$27:$AP$30</definedName>
    <definedName name="fase">Sheet3!$A$215:$A$217</definedName>
    <definedName name="Gaya_Hidup_Berkelanjutan">Sheet4!$B$2:$B$32</definedName>
    <definedName name="Kearifan_Lokal">Sheet4!$C$2:$C$34</definedName>
    <definedName name="Kepedulian">Sheet2!$X$21:$X$22</definedName>
    <definedName name="Kewirausahaan">Sheet4!$F$2:$F$31</definedName>
    <definedName name="Kolaborasi">Sheet2!$W$21:$W$24</definedName>
    <definedName name="Komunikasi_dan_interaksi_antar_budaya">Sheet2!$T$21:$T$23</definedName>
    <definedName name="Kreatif">Sheet2!$M$21:$M$23</definedName>
    <definedName name="Mandiri">Sheet2!$K$21:$K$22</definedName>
    <definedName name="Memiliki_keluwesan_berpikir_dalam_mencari_alternatif_solusi_permasalahan">Sheet2!$AG$21</definedName>
    <definedName name="Memperoleh_dan_memproses_informasi_dan_gagasan">Sheet2!$AB$21:$AB$23</definedName>
    <definedName name="Menganalisis_dan_mengevaluasi_penalaran.">Sheet2!$AC$21:$AC$24</definedName>
    <definedName name="Mengenal_dan_menghargai_budaya">Sheet2!$S$21:$S$23</definedName>
    <definedName name="Menghasilkan_gagasan_yang_orisinal">Sheet2!$AE$21</definedName>
    <definedName name="Menghasilkan_karya_dan_tindakan_yang_orisinal">Sheet2!$AF$21</definedName>
    <definedName name="Merefleksi_dan_mengevaluasi_pemikirannya_sendiri">Sheet2!$AD$21:$AD$24</definedName>
    <definedName name="mido">Sheet3!$A$1:$G$42</definedName>
    <definedName name="oke">Sheet4!$A$2:$A$7</definedName>
    <definedName name="Pemahaman_diri_dan_situasi_yang_dihadapi">Sheet2!$Z$21:$Z$23</definedName>
    <definedName name="pilih">Sheet5!$B$6:$V$212</definedName>
    <definedName name="Refleksi_dan_tanggung_jawab_terhadap_pengalaman_kebinekaan">Sheet2!$U$21:$U$23</definedName>
    <definedName name="Regulasi_Diri">Sheet2!$AA$21:$AA$25</definedName>
    <definedName name="Rekayasa_dan_Teknologi">Sheet4!$E$2:$E$55</definedName>
    <definedName name="satu">Sheet2!$AM$27:$AM$30</definedName>
    <definedName name="tema">Sheet3!$A$224:$A$229</definedName>
    <definedName name="tiga">Sheet2!$AO$27:$AO$30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D48" i="1"/>
  <c r="J68" i="1"/>
  <c r="J62" i="1"/>
  <c r="J67" i="1"/>
  <c r="J61" i="1"/>
  <c r="J66" i="1"/>
  <c r="J60" i="1"/>
  <c r="J59" i="1"/>
  <c r="C64" i="1"/>
  <c r="J65" i="1" s="1"/>
  <c r="C58" i="1"/>
  <c r="C52" i="1"/>
  <c r="J54" i="1" s="1"/>
  <c r="J55" i="1" l="1"/>
  <c r="J53" i="1"/>
  <c r="J56" i="1"/>
  <c r="D27" i="1"/>
  <c r="D28" i="1"/>
  <c r="D31" i="1"/>
  <c r="D39" i="1"/>
  <c r="D40" i="1"/>
  <c r="D41" i="1"/>
  <c r="D32" i="1"/>
  <c r="D42" i="1"/>
  <c r="D23" i="1"/>
  <c r="D33" i="1"/>
  <c r="D43" i="1"/>
  <c r="D24" i="1"/>
  <c r="D34" i="1"/>
  <c r="D44" i="1"/>
  <c r="D25" i="1"/>
  <c r="D35" i="1"/>
  <c r="D47" i="1"/>
  <c r="D26" i="1"/>
  <c r="D36" i="1"/>
</calcChain>
</file>

<file path=xl/sharedStrings.xml><?xml version="1.0" encoding="utf-8"?>
<sst xmlns="http://schemas.openxmlformats.org/spreadsheetml/2006/main" count="710" uniqueCount="557">
  <si>
    <t>SEKOLAH PENGGERAK SD NEGERI 2 JAMBU</t>
  </si>
  <si>
    <t>Alamat : Jl.Karengan Karta No.54 RT.04 Kelurahan Jambu, Kab. Barito Utara</t>
  </si>
  <si>
    <r>
      <t xml:space="preserve">NSS : 101140301029 / NPSN : 30201021 </t>
    </r>
    <r>
      <rPr>
        <sz val="11"/>
        <color theme="1"/>
        <rFont val="Arial Narrow"/>
        <family val="2"/>
      </rPr>
      <t>Email : sdnduajambu02@gmail.com</t>
    </r>
  </si>
  <si>
    <t>MODUL PROJEK</t>
  </si>
  <si>
    <t>:</t>
  </si>
  <si>
    <t>Topik</t>
  </si>
  <si>
    <t>Alokasi waktu</t>
  </si>
  <si>
    <t>Fase</t>
  </si>
  <si>
    <t xml:space="preserve">Tema </t>
  </si>
  <si>
    <t>Gaya Hidup Berkelanjutan</t>
  </si>
  <si>
    <t>Kearifan Lokal</t>
  </si>
  <si>
    <t>Bhineka Tunggal Ika</t>
  </si>
  <si>
    <t>Rekayasa dan Teknologi</t>
  </si>
  <si>
    <t>Kewirausahaan</t>
  </si>
  <si>
    <t>Bangunlah Jiwa dan Raganya</t>
  </si>
  <si>
    <t>A</t>
  </si>
  <si>
    <t>B</t>
  </si>
  <si>
    <t>C</t>
  </si>
  <si>
    <t>Dimensi</t>
  </si>
  <si>
    <t>Elemen</t>
  </si>
  <si>
    <t>Sub-Elemen</t>
  </si>
  <si>
    <t>Beriman, Bertaqwa Kepada Tuhan Yang Maha Esa dan Berakhlak Mulia</t>
  </si>
  <si>
    <t>Berkebhinekaan Global</t>
  </si>
  <si>
    <t>Bergotong Royong</t>
  </si>
  <si>
    <t>Mandiri</t>
  </si>
  <si>
    <t>Bernalar Kritis</t>
  </si>
  <si>
    <t>Kreatif</t>
  </si>
  <si>
    <t>Kolaborasi</t>
  </si>
  <si>
    <t>Kepedulian</t>
  </si>
  <si>
    <t>Berbagi</t>
  </si>
  <si>
    <t>Merefleksi dan mengevaluasi pemikirannya sendiri</t>
  </si>
  <si>
    <t>Menghasilkan gagasan yang orisinal</t>
  </si>
  <si>
    <t>Menghasilkan karya dan tindakan yang orisinal</t>
  </si>
  <si>
    <t>Memiliki keluwesan berpikir dalam mencari alternatif solusi permasalahan</t>
  </si>
  <si>
    <t>Acuan</t>
  </si>
  <si>
    <t>Berkebhinekaan_Global</t>
  </si>
  <si>
    <t>Bergotong_Royong</t>
  </si>
  <si>
    <t>Bernalar_Kritis</t>
  </si>
  <si>
    <t>Beriman_Bertaqwa</t>
  </si>
  <si>
    <t>Akhlak_beragama</t>
  </si>
  <si>
    <t>Akhlak_pribadi</t>
  </si>
  <si>
    <t>Akhlak_bernegara</t>
  </si>
  <si>
    <t>Mengenal dan Mencintai Tuhan Yang Maha Esa</t>
  </si>
  <si>
    <t>Pemahaman Agama/ Kepercayaan</t>
  </si>
  <si>
    <t>Pelaksanaan Ritual Ibadah</t>
  </si>
  <si>
    <t>Merawat Diri secara Fisik, Mental, dan Spiritual</t>
  </si>
  <si>
    <t>Integritas</t>
  </si>
  <si>
    <t>Mengutamakan persamaan dengan orang lain dan menghargai perbedaan</t>
  </si>
  <si>
    <t>Berempati kepada orang lain</t>
  </si>
  <si>
    <t>Memahami Keterhubungan Ekosistem Bumi</t>
  </si>
  <si>
    <t>Menjaga Lingkungan Alam Sekitar</t>
  </si>
  <si>
    <t>Melaksanakan Hak dan Kewajiban sebagai Warga Negara Indonesia</t>
  </si>
  <si>
    <t>Akhlak_kepada_alam</t>
  </si>
  <si>
    <t>Akhlak_kepada_manusia</t>
  </si>
  <si>
    <t>Mengenal_dan_menghargai_budaya</t>
  </si>
  <si>
    <t>Komunikasi_dan_interaksi_antar_budaya</t>
  </si>
  <si>
    <t>Refleksi_dan_tanggung_jawab_terhadap_pengalaman_kebinekaan</t>
  </si>
  <si>
    <t>Berkeadilan_Sosial</t>
  </si>
  <si>
    <t>Mendalami budaya dan identitas budaya</t>
  </si>
  <si>
    <t>mengeksplorasi dan membandingkan pengetahuan budaya, kepercayaan, serta praktiknya</t>
  </si>
  <si>
    <t>Menumbuhkan rasa menghormati terhadap keanekaragaman budaya</t>
  </si>
  <si>
    <t>Berkomunikasi antar budaya</t>
  </si>
  <si>
    <t>Mempertimbangkan dan menumbuhkan berbagai perspektif</t>
  </si>
  <si>
    <t>Refleksi terhadap pengalaman kebinekaan.</t>
  </si>
  <si>
    <t>Menghilangkan stereotip dan prasangka</t>
  </si>
  <si>
    <t>Menyelaraskan perbedaan budaya</t>
  </si>
  <si>
    <t>Aktif membangun masyarakat yang inklusif, adil, dan berkelanjutan</t>
  </si>
  <si>
    <t>Berpartisipasi dalam proses pengambilan keputusan bersama</t>
  </si>
  <si>
    <t>Memahami peran individu dalam demokrasi</t>
  </si>
  <si>
    <t>Kerjasama</t>
  </si>
  <si>
    <t>Komunikasi untuk mencapai tujuan bersama</t>
  </si>
  <si>
    <t>Saling-ketergantungan positif</t>
  </si>
  <si>
    <t>Koordinasi Sosial</t>
  </si>
  <si>
    <t>Tanggap terhadap lingkungan Sosial</t>
  </si>
  <si>
    <t>Persepsi sosial</t>
  </si>
  <si>
    <t>Pemahaman_diri_dan_situasi_yang_dihadapi</t>
  </si>
  <si>
    <t>Regulasi_Diri</t>
  </si>
  <si>
    <t>Mengenali kualitas dan minat diri serta tantangan yang dihadapi</t>
  </si>
  <si>
    <t>Regulasi emosi</t>
  </si>
  <si>
    <t>Penetapan tujuan belajar, prestasi, dan pengembangan diri serta rencana strategis untuk mencapainya</t>
  </si>
  <si>
    <t>Menunjukkan inisiatif dan bekerja secara mandiri</t>
  </si>
  <si>
    <t>Mengembangkan pengendalian dan disiplin diri</t>
  </si>
  <si>
    <t>Percaya diri, tangguh (resilient), dan adaptif</t>
  </si>
  <si>
    <t>Memperoleh_dan_memproses_informasi_dan_gagasan</t>
  </si>
  <si>
    <t>Menganalisis_dan_mengevaluasi_penalaran.</t>
  </si>
  <si>
    <t>Merefleksi_dan_mengevaluasi_pemikirannya_sendiri</t>
  </si>
  <si>
    <t>Mengajukan pertanyaan</t>
  </si>
  <si>
    <t>Mengidentifikasi, mengklarifikasi, dan mengolah informasi dan gagasan</t>
  </si>
  <si>
    <t>Elemen menganalisis dan mengevaluasi penalaran dan prosedurnya</t>
  </si>
  <si>
    <t>Menghasilkan_gagasan_yang_orisinal</t>
  </si>
  <si>
    <t>Menghasilkan_karya_dan_tindakan_yang_orisinal</t>
  </si>
  <si>
    <t>Memiliki_keluwesan_berpikir_dalam_mencari_alternatif_solusi_permasalahan</t>
  </si>
  <si>
    <t>1.</t>
  </si>
  <si>
    <t>2.</t>
  </si>
  <si>
    <t>3.</t>
  </si>
  <si>
    <t>4.</t>
  </si>
  <si>
    <t>5.</t>
  </si>
  <si>
    <t>6.</t>
  </si>
  <si>
    <t>Mulai berkembang</t>
  </si>
  <si>
    <t>Sedang berkembang</t>
  </si>
  <si>
    <t>Berkembang sesuai harapan</t>
  </si>
  <si>
    <t>Sangat berkembang</t>
  </si>
  <si>
    <r>
      <t>Asesmen</t>
    </r>
    <r>
      <rPr>
        <u/>
        <sz val="12"/>
        <color theme="1"/>
        <rFont val="Arial Narrow"/>
        <family val="2"/>
      </rPr>
      <t xml:space="preserve"> [</t>
    </r>
    <r>
      <rPr>
        <i/>
        <u/>
        <sz val="12"/>
        <color theme="1"/>
        <rFont val="Arial Narrow"/>
        <family val="2"/>
      </rPr>
      <t>Assessment</t>
    </r>
    <r>
      <rPr>
        <u/>
        <sz val="12"/>
        <color theme="1"/>
        <rFont val="Arial Narrow"/>
        <family val="2"/>
      </rPr>
      <t xml:space="preserve">]                                                                                                                                    </t>
    </r>
  </si>
  <si>
    <t>Pengenalan</t>
  </si>
  <si>
    <t>Mengamati</t>
  </si>
  <si>
    <t>Temukan</t>
  </si>
  <si>
    <t>Kontekstualisasi</t>
  </si>
  <si>
    <t>Mendefinisikan</t>
  </si>
  <si>
    <t>Bayangkan</t>
  </si>
  <si>
    <t>Aksi</t>
  </si>
  <si>
    <t>Lakukan</t>
  </si>
  <si>
    <t>Menggagas</t>
  </si>
  <si>
    <t>Memilih dan merefleksikan</t>
  </si>
  <si>
    <t>Refleksi dan tindak lanjut</t>
  </si>
  <si>
    <t>Bagikan</t>
  </si>
  <si>
    <r>
      <t>Tahapan Aktivitas belajar yang dilakukan______</t>
    </r>
    <r>
      <rPr>
        <u/>
        <sz val="12"/>
        <color theme="1"/>
        <rFont val="Arial Narrow"/>
        <family val="2"/>
      </rPr>
      <t xml:space="preserve">                                       </t>
    </r>
    <r>
      <rPr>
        <u/>
        <sz val="12"/>
        <color rgb="FFFFFFFF"/>
        <rFont val="Arial Narrow"/>
        <family val="2"/>
      </rPr>
      <t xml:space="preserve"> </t>
    </r>
    <r>
      <rPr>
        <u/>
        <sz val="12"/>
        <color theme="1"/>
        <rFont val="Arial Narrow"/>
        <family val="2"/>
      </rPr>
      <t xml:space="preserve">                                                    </t>
    </r>
  </si>
  <si>
    <t>Tim Pengembang Modul:</t>
  </si>
  <si>
    <t>Mengenal adanya Tuhan Yang Maha Esa melalui sifat-sifat-Nya</t>
  </si>
  <si>
    <t>Mengenal dan
Mencintai Tuhan Yang
Maha Esa</t>
  </si>
  <si>
    <t>Mengenal sifat-sifat
utama Tuhan Yang
Maha Esa bahwa Dia
adalah Sang Pencipta
yang Maha Pengasih
dan Maha Penyayang
dan mengenali
kebaikan dirinya
sebagai cerminan sifat
Tuhan</t>
  </si>
  <si>
    <t>Memahami sifat-sifat Tuhan utama lainnya dan mengaitkan sifatsifat tersebut dengan konsep dirinya dan ciptaan-Nya</t>
  </si>
  <si>
    <t>Memahami berbagai kualitas atau sifat-sifat Tuhan Yang Maha Esa yang diutarakan dalam kitab suci agama masing-masing dan menghubungkan kualitas-kualitas positif Tuhan dengan sikap pribadinya, serta meyakini firman Tuhan sebagai kebenaran.</t>
  </si>
  <si>
    <t>Mengenal unsurunsur utama agama/ kepercayaan (ajaran, ritual keagamaan, kitab suci, dan orang suci/ utusan Tuhan YME).</t>
  </si>
  <si>
    <t>Mengenal unsurunsur utama agama/ kepercayaan (simbolsimbol keagamaan dan sejarah agama/ kepercayaan)</t>
  </si>
  <si>
    <t>Memahami unsurunsur utama agama/ kepercayaan, dan mengenali peran agama/kepercayaan dalam kehidupan serta memahami ajaran moral agama.</t>
  </si>
  <si>
    <t>Mulai mencontoh kebiasaan pelaksanaan ibadah sesuai agama/ kepercayaannya</t>
  </si>
  <si>
    <t>Terbiasa melaksanakan ibadah sesuai ajaran agama/ kepercayaannya</t>
  </si>
  <si>
    <t>Terbiasa melaksanakan ibadah wajib sesuai tuntunan agama/ kepercayaannya</t>
  </si>
  <si>
    <t>Melaksanakan ibadah secara rutin sesuai dengan tuntunan agama/kepercayaan, berdoa mandiri, merayakan, dan memahami makna harihari besar</t>
  </si>
  <si>
    <t>Mulai membiasakan bersikap jujur dan berani menyampaikan kebenaran atau fakta</t>
  </si>
  <si>
    <t>Membiasakan bersikap jujur terhadap diri sendiri dan orang lain dan berani menyampaikan kebenaran atau fakta</t>
  </si>
  <si>
    <t>Membiasakan melakukan refleksi tentang pentingnya bersikap jujur dan berani menyampaikan kebenaran atau fakta</t>
  </si>
  <si>
    <t>Berani dan konsisten menyampaikan kebenaran atau fakta serta memahami konsekuensikonsekuensinya untuk diri sendiri</t>
  </si>
  <si>
    <t>Membiasakan diri untuk membersihkan, merawat tubuh, serta menjaga kesehatan dan keselamatan/ keamanan diri dalam semua aktivitas kesehariannya</t>
  </si>
  <si>
    <t>Memiliki rutinitas sederhana yang diatur secara mandiri dan dijalankan sehari-hari serta menjaga kesehatan dan keselamatan/ keamanan diri dalam semua aktivitas kesehariannya.</t>
  </si>
  <si>
    <t>Mulai membiasakan diri untuk disiplin, rapi, membersihkan dan merawat tubuh, menjaga tingkah laku dan perkataan dalam semua aktivitas kesehariannya</t>
  </si>
  <si>
    <t>Memperhatikan kesehatan jasmani, mental, dan rohani dengan melakukan aktivitas fisik, sosial, dan ibadah.</t>
  </si>
  <si>
    <t>Mengenali hal-hal yang sama dan berbeda yang dimiliki diri dan temannya dalam berbagai hal. Membiasakan mendengarkan pendapat temannya, baik itu sama ataupun berbeda dengan pendapatnya dan mengekspresikannya secara wajar.</t>
  </si>
  <si>
    <t>Mengenali hal-hal yang sama dan berbeda yang dimiliki diri dan temannya dalam berbagai hal, serta memberikan respons secara positif.</t>
  </si>
  <si>
    <t>Terbiasa mengidentifikasi halhal yang sama dan berbeda yang dimiliki diri dan temannya dalam berbagai hal serta memberikan respons secara positif.</t>
  </si>
  <si>
    <t>Mengidentifikasi kesamaan dengan orang lain sebagai perekat hubungan sosial dan mewujudkannya dalam aktivitas kelompok. Mulai mengenal berbagai kemungkinan interpretasi dan cara pandang yang berbeda ketika dihadapkan dengan dilema.</t>
  </si>
  <si>
    <t>Mengenali emosi, minat, dan kebutuhan orang-orang terdekat dan membiasakan meresponsnya secara positif.</t>
  </si>
  <si>
    <t>Mengidentifikasi emosi, minat, dan kebutuhan orang-orang terdekat dan meresponsnya secara positif.</t>
  </si>
  <si>
    <t>Terbiasa memberikan apresiasi di lingkungan sekolah dan masyarakat</t>
  </si>
  <si>
    <t>Mulai memandang sesuatu dari perspektif orang lain serta mengidentifikasi kebaikan dan kelebihan orang sekitarnya.</t>
  </si>
  <si>
    <t>Mengenal berbagai ciptaan Tuhan</t>
  </si>
  <si>
    <t>Mengidentifikasi berbagai ciptaan Tuhan</t>
  </si>
  <si>
    <t>Memahami keterhubungan antara satu ciptaan dengan ciptaan Tuhan yang lainnya</t>
  </si>
  <si>
    <t>Memahami konsep harmoni dan mengidentifikasi adanya saling kebergantungan antara berbagai ciptaan Tuhan</t>
  </si>
  <si>
    <t>Membiasakan bersyukur atas karunia lingkungan alam sekitar dengan menjaga kebersihan dan merawat lingkungan alam sekitarnya.</t>
  </si>
  <si>
    <t>Membiasakan bersyukur atas lingkungan alam sekitar dan berlatih untuk menjaganya</t>
  </si>
  <si>
    <t>Terbiasa memahami tindakan-tindakan yang ramah dan tidak ramah lingkungan serta membiasakan diri untuk berperilaku ramah lingkungan</t>
  </si>
  <si>
    <t>Mewujudkan rasa syukur dengan terbiasa berperilaku ramah lingkungan dan memahami akibat perbuatan tidak ramah lingkungan dalam lingkup kecil maupun besar.</t>
  </si>
  <si>
    <t>Mengenali hak dan tanggungjawabnya di rumah dan sekolah, serta kaitannya dengan keimanan kepada Tuhan YME.</t>
  </si>
  <si>
    <t>Mengidentifikasi hak dan tanggung jawabnya di rumah, sekolah, dan lingkungan sekitar serta kaitannya dengan keimanan kepada Tuhan YME.</t>
  </si>
  <si>
    <t>Mengidentifikasi hak dan tanggung jawab orang-orang di sekitarnya serta kaitannya dengan keimanan kepada Tuhan YME.</t>
  </si>
  <si>
    <t>Mengidentifikasi dan memahami peran, hak, dan kewajiban dasar sebagai warga negara serta kaitannya dengan keimanan kepada Tuhan YME dan secara sadar mempraktikkannya dalam kehidupan sehari-hari.</t>
  </si>
  <si>
    <t>Mengenali identitas diri dan kebiasaankebiasaan budaya dalam keluarga</t>
  </si>
  <si>
    <t>Mengidentifikasi dan mendeskripsikan ideide tentang dirinya dan beberapa kelompok di lingkungan sekitarnya</t>
  </si>
  <si>
    <t>Mengidentifikasi dan mendeskripsikan ide-ide tentang dirinya dan berbagai kelompok di lingkungan sekitarnya, serta cara orang lain berperilaku dan berkomunikasi dengannya.</t>
  </si>
  <si>
    <t>Mengidentifikasi dan mendeskripsikan keragaman budaya di sekitarnya; serta menjelaskan peran budaya dan bahasa dalam membentuk identitas dirinya.</t>
  </si>
  <si>
    <t>Mengenal identitas orang lain dan kebiasaankebiasaannya</t>
  </si>
  <si>
    <t>Mengidentifikasi dan mendeskripsikan praktik keseharian diri dan budayanya</t>
  </si>
  <si>
    <t>Mengidentifikasi dan membandingkan praktik keseharian diri dan budayanya dengan orang lain di tempat dan waktu/era yang berbeda.</t>
  </si>
  <si>
    <t>Mendeskripsikan dan membandingkan pengetahuan, kepercayaan, dan praktik dari berbagai kelompok budaya.</t>
  </si>
  <si>
    <t>Membiasakan untuk menghormati budayabudaya yang berbeda dari dirinya.</t>
  </si>
  <si>
    <t>Mendeskripsikan pengalaman dan pemahaman hidup bersama-sama dalam kemajemukan.</t>
  </si>
  <si>
    <t>Memahami bahwa kemajemukan dapat memberikan kesempatan untuk memperoleh pengalaman dan pemahaman yang baru</t>
  </si>
  <si>
    <t>Mengidentifikasi peluang dan tantangan yang muncul dari keragaman budaya di Indonesia.</t>
  </si>
  <si>
    <t>Menggunakan berbagai macam cara yang bermakna untuk mengungkapkan perasaan dan pikiran.</t>
  </si>
  <si>
    <t>Mengenali bahwa diri dan orang lain menggunakan kata, gambar, dan bahasa tubuh yang dapat memiliki makna yang berbeda di lingkungan sekitarnya</t>
  </si>
  <si>
    <t>Mendeskripsikan penggunaan kata, tulisan dan bahasa tubuh yang memiliki makna yang berbeda di lingkungan sekitarnya dan dalam suatu budaya tertentu.</t>
  </si>
  <si>
    <t>Memahami persamaan dan perbedaan cara komunikasi baik di dalam maupun antarkelompok budaya.</t>
  </si>
  <si>
    <t>Menjalin interaksi sosial yang positif dalam lingkungan keluarga dan sekolah</t>
  </si>
  <si>
    <t>Mengekspresikan pandangannya terhadap topik yang umum dan mendengarkan sudut pandang orang lain yang berbeda dari dirinya dalam lingkungan keluarga dan sekolah</t>
  </si>
  <si>
    <t>Mengekspresikan pandangannya terhadap topik yang umum dan dapat mengenal sudut pandang orang lain. Mendengarkan dan memperkirakan sudut pandang orang lain yang berbeda dari dirinya pada situasi di ranah sekolah, keluarga, dan lingkungan sekitar.</t>
  </si>
  <si>
    <t>Membandingkan beragam perspektif untuk memahami permasalahan seharihari. Memperkirakan dan mendeskripsikan situasi komunitas yang berbeda dengan dirinya ke dalam situasi dirinya dalam konteks lokal dan regional.</t>
  </si>
  <si>
    <t>Menunjukkan kesadaran untuk menerima teman yang berbeda budaya dalam beberapa situasi</t>
  </si>
  <si>
    <t>Menyebutkan apa yang telah dipelajari tentang orang lain dari interaksinya dengan kemajemukan budaya di lingkungan sekolah dan rumah</t>
  </si>
  <si>
    <t>Menyebutkan apa yang telah dipelajari tentang orang lain dari interaksinya dengan kemajemukan budaya di lingkungan sekitar.</t>
  </si>
  <si>
    <t>Menjelaskan apa yang telah dipelajari dari interaksi dan pengalaman dirinya dalam lingkungan yang beragam.</t>
  </si>
  <si>
    <t>Mengenali orangorang di sekitarnya berdasarkan ciri-ciri atau atribut tertentu</t>
  </si>
  <si>
    <t>mengenali perbedaan tiap orang atau kelompok dan menyikapinya sebagai kewajaran</t>
  </si>
  <si>
    <t>Mengkonfirmasi dan mengklarifikasi stereotip dan prasangka yang dimilikinya tentang orang atau kelompok di sekitarnya untuk mendapatkan pemahaman yang lebih baik</t>
  </si>
  <si>
    <t>Mengkonfirmasi dan mengklarifikasi stereotip dan prasangka yang dimilikinya tentang orang atau kelompok di sekitarnya untuk mendapatkan pemahaman yang lebih baik serta mengidentifikasi pengaruhnya terhadap individu dan kelompok di lingkungan sekitarnya</t>
  </si>
  <si>
    <t>Mengetahui adanya budaya yang berbeda di lingkungan sekitar</t>
  </si>
  <si>
    <t>Mengidentifikasi perbedaan budaya yang konkret di lingkungan sekitar</t>
  </si>
  <si>
    <t>Mengenali bahwa perbedaan budaya mempengaruhi pemahaman antarindividu.</t>
  </si>
  <si>
    <t>Mencari titik temu nilai budaya yang beragam untuk menyelesaikan permasalahan bersama.</t>
  </si>
  <si>
    <t>Menjalin pertemanan tanpa memandang perbedaan diri dan temannya</t>
  </si>
  <si>
    <t>Menjalin pertemanan tanpa memandang perbedaan agama, suku, ras, jenis kelamin, dan perbedaan lainnya, dan mengenal masalah-masalah sosial, ekonomi, dan lingkungan di lingkungan sekitarnya</t>
  </si>
  <si>
    <t>Mengidentifikasi cara berkontribusi terhadap lingkungan sekolah, rumah dan lingkungan sekitarnya yang inklusif, adil dan berkelanjutan</t>
  </si>
  <si>
    <t>Membandingkan beberapa tindakan dan praktik perbaikan lingkungan sekolah yang inklusif, adil, dan berkelanjutan, dengan mempertimbangkan dampaknya secara jangka panjang terhadap manusia, alam, dan masyarakat</t>
  </si>
  <si>
    <t>Mulai berpartisipasi menentukan beberapa pilihan untuk keperluan bersama dalam lingkungan kecil</t>
  </si>
  <si>
    <t>Mengidentifikasi pilihan-pilihan berdasarkan kebutuhan dirinya dan orang lain ketika membuat keputusan</t>
  </si>
  <si>
    <t>Berpartisipasi menentukan beberapa pilihan untuk keperluan bersama berdasarkan kriteria sederhana</t>
  </si>
  <si>
    <t>Berpartisipasi dalam menentukan kriteria yang disepakati bersama untuk menentukan pilihan dan keputusan untuk kepentingan bersama</t>
  </si>
  <si>
    <t>Mulai mengenali keberadaan dan perannya dalam lingkungan keluarga dan sekolah</t>
  </si>
  <si>
    <t>Mengidentifikasi peran, hak dan kewajiban warga dalam masyarakat demokratis</t>
  </si>
  <si>
    <t>Memahami konsep hak dan kewajiban, serta implikasinya terhadap perilakunya.</t>
  </si>
  <si>
    <t>Memahami konsep hak dan kewajiban, serta implikasinya terhadap perilakunya. Menggunakan konsep ini untuk menjelaskan perilaku diri dan orang sekitarnya</t>
  </si>
  <si>
    <t>Terbiasa bekerja bersama dalam melakukah kegiatan dengan kelompok (melibatkan dua atau lebih orang).</t>
  </si>
  <si>
    <t>Menerima dan melaksanakan tugas serta peran yang diberikan kelompok dalam sebuah kegiatan bersama.</t>
  </si>
  <si>
    <t>Menampilkan tindakan yang sesuai dengan harapan dan tujuan kelompok</t>
  </si>
  <si>
    <t>Menunjukkan ekspektasi (harapan) positif kepada orang lain dalam rangka mencapai tujuan kelompok di lingkungan sekitar (sekolah dan rumah).</t>
  </si>
  <si>
    <t>Menyimak informasi sederhana dan mengungkapkannya dalam bahasa lisan</t>
  </si>
  <si>
    <t>Memahami informasi sederhana dari orang lain dan menyampaikan informasi sederhana kepada orang lain menggunakan katakatanya sendiri.</t>
  </si>
  <si>
    <t>Memahami informasi yang disampaikan (ungkapan pikiran, perasaan, dan keprihatinan) orang lain dan menyampaikan informasi secara akurat menggunakan berbagai simbol dan media</t>
  </si>
  <si>
    <t>Memahami informasi dari berbagai sumber dan menyampaikan pesan menggunakan berbagai simbol dan media secara efektif kepada orang lain untuk mencapai tujuan bersama</t>
  </si>
  <si>
    <t>Mengenali dan menyampaikan kebutuhan-kebutuhan diri sendiri dan orang lain</t>
  </si>
  <si>
    <t>Mengenali kebutuhankebutuhan diri sendiri yang memerlukan orang lain dalam pemenuhannya.</t>
  </si>
  <si>
    <t>Menyadari bahwa setiap orang membutuhkan orang lain dalam memenuhi kebutuhannya dan perlunya saling membantu</t>
  </si>
  <si>
    <t>Menyadari bahwa meskipun setiap orang memiliki otonominya masingmasing, setiap orang membutuhkan orang lain dalam memenuhi kebutuhannya.</t>
  </si>
  <si>
    <t>Melaksanakan aktivitas bermain sesuai dengan kesepakatan bersama dan saling mengingatkan adanya kesepakatan tersebut.</t>
  </si>
  <si>
    <t>Melaksanakan aktivitas kelompok sesuai dengan kesepakatan bersama dengan bimbingan, dan saling mengingatkan adanya kesepakatan tersebut.</t>
  </si>
  <si>
    <t>Menyadari bahwa dirinya memiliki peran yang berbeda dengan orang lain/temannya, serta mengetahui konsekuensi perannya terhadap ketercapaian tujuan.</t>
  </si>
  <si>
    <t>Menyelaraskan tindakannya sesuai dengan perannya dan mempertimbangkan peran orang lain untuk mencapai tujuan bersama.</t>
  </si>
  <si>
    <t>Mulai mengenali dan mengapresiasi orang-orang di rumah dan sekolah, untuk merespon kebutuhan di rumah dan sekolah.</t>
  </si>
  <si>
    <t>Peka dan mengapresiasi orangorang di lingkungan sekitar, kemudian melakukan tindakan sederhana untuk mengungkapkannya</t>
  </si>
  <si>
    <t>Peka dan mengapresiasi orangorang di lingkungan sekitar, kemudian melakukan tindakan untuk menjaga keselarasan dalam berelasi dengan orang lain</t>
  </si>
  <si>
    <t>Tanggap terhadap lingkungan sosial sesuai dengan tuntutan peran sosialnya dan menjaga keselarasan dalam berelasi dengan orang lain.</t>
  </si>
  <si>
    <t>Mengenali berbagai reaksi orang lain di lingkungan sekitar.</t>
  </si>
  <si>
    <t>Mengenali berbagai reaksi orang lain di lingkungan sekitar dan penyebabnya.</t>
  </si>
  <si>
    <t>Memahami berbagai alasan orang lain menampilkan respon tertentu</t>
  </si>
  <si>
    <t>Menerapkan pengetahuan mengenai berbagai reaksi orang lain dan penyebabnya dalam konteks keluarga, sekolah, serta pertemanan dengan sebaya.</t>
  </si>
  <si>
    <t>Mulai membiasakan untuk berbagi kepada orang-orang di sekitar.</t>
  </si>
  <si>
    <t>Memberi dan menerima hal yang dianggap berharga dan penting kepada/dari orangorang di lingkungan sekitar.</t>
  </si>
  <si>
    <t>Memberi dan menerima hal yang dianggap penting dan berharga kepada/dari orangorang di lingkungan sekitar baik yang dikenal maupun tidak dikenal.</t>
  </si>
  <si>
    <t>Memberi dan menerima hal yang dianggap penting dan berharga kepada/dari orangorang di lingkungan luas/masyarakat baik yang dikenal maupun tidak dikenal.</t>
  </si>
  <si>
    <t>Mengembangkan refleksi diri</t>
  </si>
  <si>
    <t>Mengenali kemampuan dan minat/kesukaan diri serta menerima keberadaaan dan keunikan diri sendiri</t>
  </si>
  <si>
    <t>Mengidentifikasi dan menggambarkan kemampuan, prestasi, dan ketertarikannya secara subjektif</t>
  </si>
  <si>
    <t>Mengidentifikasi kemampuan, prestasi, dan ketertarikannya serta tantangan yang dihadapi berdasarkan kejadian-kejadian yang dialaminya dalam kehidupan sehari-hari.</t>
  </si>
  <si>
    <t>Menggambarkan pengaruh kualitas dirinya terhadap pelaksanaan dan hasil belajar; serta mengidentifikasi kemampuan yang ingin dikembangkan dengan mempertimbangkan tantangan yang dihadapinya dan umpan balik dari orang dewasa</t>
  </si>
  <si>
    <t>Menceritakan pengalaman belajarnya di rumah maupun di sekolah.</t>
  </si>
  <si>
    <t>Melakukan refleksi untuk mengidentifikasi kekuatan dan kelemahan, serta prestasi dirinya.</t>
  </si>
  <si>
    <t>Melakukan refleksi untuk mengidentifikasi kekuatan, kelemahan, dan prestasi dirinya, serta situasi yang dapat mendukung dan menghambat pembelajaran dan pengembangan dirinya</t>
  </si>
  <si>
    <t>Melakukan refleksi untuk mengidentifikasi faktor-faktor di dalam maupun di luar dirinya yang dapat mendukung/ menghambatnya dalam belajar dan mengembangkan diri; serta mengidentifikasi cara-cara untuk mengatasi kekurangannya.</t>
  </si>
  <si>
    <t>Mengenali emosiemosi yang dirasakan dan situasi yang menyebabkan-nya, serta mulai belajar mengeskpresikan emosi secara wajar</t>
  </si>
  <si>
    <t>Mengidentifikasi perbedaan emosi yang dirasakannya dan situasi-situasi yang menyebabkan-nya; serta mengekspresikan secara wajar</t>
  </si>
  <si>
    <t>Mengetahui adanya pengaruh orang lain, situasi, dan peristiwa yang terjadi terhadap emosi yang dirasakannya; serta berupaya untuk mengekspresikan emosi secara tepat dengan mempertimbangkan perasaan dan kebutuhan orang lain disekitarnya</t>
  </si>
  <si>
    <t>Memahami perbedaan emosi yang dirasakan dan dampaknya terhadap proses belajar dan interaksinya dengan orang lain; serta mencoba caracara yang sesuai untuk mengelola emosi agar dapat menunjang aktivitas belajar dan interaksinya dengan orang lain.</t>
  </si>
  <si>
    <t>Menceritakan aktivitas yang akan dilakukan untuk menyelesaikan tugas yang diberikan</t>
  </si>
  <si>
    <t>Menetapkan target belajar dan merencanakan waktu dan tindakan belajar yang akan dilakukannya.</t>
  </si>
  <si>
    <t>Menjelaskan pentingnya memiliki tujuan dan berkomitmen dalam mencapainya serta mengeksplorasi langkah-langkah yang sesuai untuk mencapainya</t>
  </si>
  <si>
    <t>Menilai faktor-faktor (kekuatan dan kelemahan) yang ada pada dirinya dalam upaya mencapai tujuan belajar, prestasi, dan pengembangan dirinya serta mencoba berbagai strategi untuk mencapainya.</t>
  </si>
  <si>
    <t>Mencoba mengerjakan berbagai tugas sederhana dengan pengawasan dan dukungan orang dewasa</t>
  </si>
  <si>
    <t>Berinisiatif untuk mengerjakan tugastugas rutin secara mandiri dibawah pengawasan dan dukungan orang dewasa</t>
  </si>
  <si>
    <t>Mempertimbangkan, memilih dan mengadopsi berbagai strategi dan mengidentifikasi sumber bantuan yang diperlukan serta berinisiatif menjalankannya untuk mendapatkan hasil belajar yang diinginkan.</t>
  </si>
  <si>
    <t>Memahami arti penting bekerja secara mandiri serta inisiatif untuk melakukannya dalam menunjang pembelajaran dan pengembangan dirinya</t>
  </si>
  <si>
    <t>Mengatur diri agar dapat menyelesaikan kegiatannya hingga tuntas.</t>
  </si>
  <si>
    <t>Melaksanakan kegiatan belajar di kelas dan menyelesaikan tugastugas dalam waktu yang telah disepakati.</t>
  </si>
  <si>
    <t>Menjelaskan pentingnya mengatur diri secara mandiri dan mulai menjalankan kegiatan dan tugas yang telah sepakati secara mandiri</t>
  </si>
  <si>
    <t>Mengidentifikasi faktor-faktor yang dapat mempengaruhi kemampuan dalam mengelola diri dalam pelaksanaan aktivitas belajar dan pengembangan dirinya.</t>
  </si>
  <si>
    <t>Berani mencoba, adaptif dalam situasi baru, dan mencoba untuk tidak mudah menyerah saat mendapatkan tantangan</t>
  </si>
  <si>
    <t>Berani mencoba dan adaptif menghadapi situasi baru serta bertahan mengerjakan tugas-tugas yang disepakati hingga tuntas</t>
  </si>
  <si>
    <t>Tetap bertahan mengerjakan tugas ketika dihadapkan dengan tantangan dan berusaha menyesuaikan strateginya ketika upaya sebelumnya tidak berhasil.</t>
  </si>
  <si>
    <t>Menyusun, menyesuaikan, dan mengujicobakan berbagai strategi dan cara kerjanya untuk membantu dirinya dalam penyelesaian tugas yang menantang</t>
  </si>
  <si>
    <t>Bertanya untuk memenuhi rasa ingin tahu terhadap diri dan lingkungannya.</t>
  </si>
  <si>
    <t>Mengajukan pertanyaan untuk menjawab keingintahuannya dan untuk mengidentifikasi suatu permasalahan mengenai dirinya dan lingkungan sekitarnya.</t>
  </si>
  <si>
    <t>Mengajukan pertanyaan untuk mengidentifikasi suatu permasalahan dan mengkonfirmasi pemahaman terhadap suatu permasalahan mengenai dirinya dan lingkungan sekitarnya</t>
  </si>
  <si>
    <t>Mengajukan pertanyaan untuk membandingkan berbagai informasi dan untuk menambah pengetahuannya.</t>
  </si>
  <si>
    <t>Mengidentifikasi danmengolah informasi dan gagasan sederhana.</t>
  </si>
  <si>
    <t>Mengidentifikasi dan mengolah informasi dan gagasan</t>
  </si>
  <si>
    <t>Mengumpulkan, mengklasifikasikan, membandingkan dan memilih informasi dan gagasan dari berbagai sumber</t>
  </si>
  <si>
    <t>Mengumpulkan, mengklasifikasikan, membandingkan, dan memilih informasi dari berbagai sumber, serta memperjelas informasi dengan bimbingan orang dewasa.</t>
  </si>
  <si>
    <t>Menyebutkan alasan dari pilihan atau keputusannya</t>
  </si>
  <si>
    <t>Melakukan penalaran konkret dan memberikan alasan dalam menyelesaikan masalah dan mengambil keputusan</t>
  </si>
  <si>
    <t>Menjelaskan alasan yang relevan dalam penyelesaian masalah dan pengambilan keputusan</t>
  </si>
  <si>
    <t>Menjelaskan alasan yang relevan dan akurat dalam penyelesaian masalah dan pengambilan keputusan</t>
  </si>
  <si>
    <t>Menyampaikan apa yang dipikirkan dengan singkat</t>
  </si>
  <si>
    <t>Menyampaikan apa yang sedang dipikirkan secara terperinci</t>
  </si>
  <si>
    <t>Menyampaikan apa yang sedang dipikirkan dan menjelaskan alasan dari hal yang dipikirkan</t>
  </si>
  <si>
    <t>Memberikan alasan dari hal yang dipikirkan, serta menyadari kemungkinan adanya bias pada pemikirannya sendiri</t>
  </si>
  <si>
    <t>Menggabungkan beberapa gagasan menjadi ide atau gagasan sederhana yang bermakna untuk mengekspresikan pikiran dan/atau perasaannya.</t>
  </si>
  <si>
    <t>Menggabungkan beberapa gagasan menjadi ide atau gagasan imajinatif yang bermakna untuk mengekspresikan pikiran dan/atau perasaannya.</t>
  </si>
  <si>
    <t>Memunculkan gagasan imajinatif baru yang bermakna dari beberapa gagasan yang berbeda sebagai ekspresi pikiran dan/ atau perasaannya.</t>
  </si>
  <si>
    <t>Mengembangkan gagasan yang ia miliki untuk membuat kombinasi hal yang baru dan imajinatif untuk mengekspresikan pikiran dan/atau perasaannya.</t>
  </si>
  <si>
    <t>Mengeksplorasi dan mengekspresikan pikiran dan/atau perasaannya dalam bentuk karya dan/atau tindakan sederhana serta mengapresiasi karya dan tindakan yang dihasilkan</t>
  </si>
  <si>
    <t>Mengeksplorasi dan mengekspresikan pikiran dan/atau perasaannya dalam bentuk karya dan/ atau tindakan serta mengapresiasi karya dan tindakan yang dihasilkan</t>
  </si>
  <si>
    <t>Mengeksplorasi dan mengekspresikan pikiran dan/atau perasaannya sesuai dengan minat dan kesukaannya dalam bentuk karya dan/ atau tindakan serta mengapresiasi karya dan tindakan yang dihasilkan</t>
  </si>
  <si>
    <t>Mengeksplorasi dan mengekspresikan pikiran dan/atau perasaannya sesuai dengan minat dan kesukaannya dalam bentuk karya dan/ atau tindakan serta mengapresiasi dan mengkritisi karya dan tindakan yang dihasilkan</t>
  </si>
  <si>
    <t>Menentukan pilihan dari beberapa alternatif yang diberikan</t>
  </si>
  <si>
    <t>Mengidentifikasi gagasan-gagasan kreatif untuk menghadapi situasi dan permasalahan.</t>
  </si>
  <si>
    <t>Membandingkan gagasan-gagasan kreatif untuk menghadapi situasi dan permasalahan.</t>
  </si>
  <si>
    <t>berupaya mencari solusi alternatif saat pendekatan yang diambil tidak berhasil berdasarkan identifikasi terhadap situasi</t>
  </si>
  <si>
    <t>Tema</t>
  </si>
  <si>
    <t>menghasilkan gagasan yang orisinal</t>
  </si>
  <si>
    <t>memiliki keluwesan berpikir dalam mencari alternatif solusi permasalahan</t>
  </si>
  <si>
    <t>Dengan bimbingan orang dewasa dalam Mengenal adanya Tuhan Yang Maha Esa melalui sifat-sifat-Nya</t>
  </si>
  <si>
    <t>Dengan bimbingan orang dewasa dalam Mulai mencontoh kebiasaan pelaksanaan ibadah sesuai agama/ kepercayaannya</t>
  </si>
  <si>
    <t>Dengan bimbingan orang dewasa dalam Mulai membiasakan bersikap jujur dan berani menyampaikan kebenaran atau fakta</t>
  </si>
  <si>
    <t>Dengan bimbingan orang dewasa dalam Membiasakan diri untuk membersihkan, merawat tubuh, serta menjaga kesehatan dan keselamatan/ keamanan diri dalam semua aktivitas kesehariannya</t>
  </si>
  <si>
    <t>Dengan bimbingan orang dewasa dalam Mengenali hal-hal yang sama dan berbeda yang dimiliki diri dan temannya dalam berbagai hal. Membiasakan mendengarkan pendapat temannya, baik itu sama ataupun berbeda dengan pendapatnya dan mengekspresikannya secara wajar.</t>
  </si>
  <si>
    <t>Dengan bimbingan orang dewasa dalam Mengenali emosi, minat, dan kebutuhan orang-orang terdekat dan membiasakan meresponsnya secara positif.</t>
  </si>
  <si>
    <t>Dengan bimbingan orang dewasa dalam Mengenal berbagai ciptaan Tuhan</t>
  </si>
  <si>
    <t>Dengan bimbingan orang dewasa dalam Membiasakan bersyukur atas karunia lingkungan alam sekitar dengan menjaga kebersihan dan merawat lingkungan alam sekitarnya.</t>
  </si>
  <si>
    <t>Dengan bimbingan orang dewasa dalam Mengenali hak dan tanggungjawabnya di rumah dan sekolah, serta kaitannya dengan keimanan kepada Tuhan YME.</t>
  </si>
  <si>
    <t>Dengan bimbingan orang dewasa dalam Mengenali identitas diri dan kebiasaankebiasaan budaya dalam keluarga</t>
  </si>
  <si>
    <t>Dengan bimbingan orang dewasa dalam Mengenal identitas orang lain dan kebiasaankebiasaannya</t>
  </si>
  <si>
    <t>Dengan bimbingan orang dewasa dalam Membiasakan untuk menghormati budayabudaya yang berbeda dari dirinya.</t>
  </si>
  <si>
    <t>Dengan bimbingan orang dewasa dalam Menggunakan berbagai macam cara yang bermakna untuk mengungkapkan perasaan dan pikiran.</t>
  </si>
  <si>
    <t>Dengan bimbingan orang dewasa dalam Menjalin interaksi sosial yang positif dalam lingkungan keluarga dan sekolah</t>
  </si>
  <si>
    <t>Dengan bimbingan orang dewasa dalam Menunjukkan kesadaran untuk menerima teman yang berbeda budaya dalam beberapa situasi</t>
  </si>
  <si>
    <t>Dengan bimbingan orang dewasa dalam Mengenali orangorang di sekitarnya berdasarkan ciri-ciri atau atribut tertentu</t>
  </si>
  <si>
    <t>Dengan bimbingan orang dewasa dalam Mengetahui adanya budaya yang berbeda di lingkungan sekitar</t>
  </si>
  <si>
    <t>Dengan bimbingan orang dewasa dalam Menjalin pertemanan tanpa memandang perbedaan diri dan temannya</t>
  </si>
  <si>
    <t>Dengan bimbingan orang dewasa dalam Mulai berpartisipasi menentukan beberapa pilihan untuk keperluan bersama dalam lingkungan kecil</t>
  </si>
  <si>
    <t>Dengan bimbingan orang dewasa dalam Mulai mengenali keberadaan dan perannya dalam lingkungan keluarga dan sekolah</t>
  </si>
  <si>
    <t>Dengan bimbingan orang dewasa dalam Terbiasa bekerja bersama dalam melakukah kegiatan dengan kelompok (melibatkan dua atau lebih orang).</t>
  </si>
  <si>
    <t>Dengan bimbingan orang dewasa dalam Menyimak informasi sederhana dan mengungkapkannya dalam bahasa lisan</t>
  </si>
  <si>
    <t>Dengan bimbingan orang dewasa dalam Mengenali dan menyampaikan kebutuhan-kebutuhan diri sendiri dan orang lain</t>
  </si>
  <si>
    <t>Dengan bimbingan orang dewasa dalam Melaksanakan aktivitas bermain sesuai dengan kesepakatan bersama dan saling mengingatkan adanya kesepakatan tersebut.</t>
  </si>
  <si>
    <t>Dengan bimbingan orang dewasa dalam Mulai mengenali dan mengapresiasi orang-orang di rumah dan sekolah, untuk merespon kebutuhan di rumah dan sekolah.</t>
  </si>
  <si>
    <t>Dengan bimbingan orang dewasa dalam Mengenali berbagai reaksi orang lain di lingkungan sekitar.</t>
  </si>
  <si>
    <t>Dengan bimbingan orang dewasa dalam Mulai membiasakan untuk berbagi kepada orang-orang di sekitar.</t>
  </si>
  <si>
    <t>Dengan bimbingan orang dewasa dalam Mengenali kemampuan dan minat/kesukaan diri serta menerima keberadaaan dan keunikan diri sendiri</t>
  </si>
  <si>
    <t>Dengan bimbingan orang dewasa dalam Menceritakan pengalaman belajarnya di rumah maupun di sekolah.</t>
  </si>
  <si>
    <t>Dengan bimbingan orang dewasa dalam Mengenali emosiemosi yang dirasakan dan situasi yang menyebabkan-nya, serta mulai belajar mengeskpresikan emosi secara wajar</t>
  </si>
  <si>
    <t>Dengan bimbingan orang dewasa dalam Menceritakan aktivitas yang akan dilakukan untuk menyelesaikan tugas yang diberikan</t>
  </si>
  <si>
    <t>Dengan bimbingan orang dewasa dalam Mencoba mengerjakan berbagai tugas sederhana dengan pengawasan dan dukungan orang dewasa</t>
  </si>
  <si>
    <t>Dengan bimbingan orang dewasa dalam Mengatur diri agar dapat menyelesaikan kegiatannya hingga tuntas.</t>
  </si>
  <si>
    <t>Dengan bimbingan orang dewasa dalam Berani mencoba, adaptif dalam situasi baru, dan mencoba untuk tidak mudah menyerah saat mendapatkan tantangan</t>
  </si>
  <si>
    <t>Dengan bimbingan orang dewasa dalam Bertanya untuk memenuhi rasa ingin tahu terhadap diri dan lingkungannya.</t>
  </si>
  <si>
    <t>Dengan bimbingan orang dewasa dalam Mengidentifikasi danmengolah informasi dan gagasan sederhana.</t>
  </si>
  <si>
    <t>Dengan bimbingan orang dewasa dalam Menyebutkan alasan dari pilihan atau keputusannya</t>
  </si>
  <si>
    <t>Dengan bimbingan orang dewasa dalam Menyampaikan apa yang dipikirkan dengan singkat</t>
  </si>
  <si>
    <t>Dengan bimbingan orang dewasa dalam Menggabungkan beberapa gagasan menjadi ide atau gagasan sederhana yang bermakna untuk mengekspresikan pikiran dan/atau perasaannya.</t>
  </si>
  <si>
    <t>Dengan bimbingan orang dewasa dalam Mengeksplorasi dan mengekspresikan pikiran dan/atau perasaannya dalam bentuk karya dan/atau tindakan sederhana serta mengapresiasi karya dan tindakan yang dihasilkan</t>
  </si>
  <si>
    <t>Dengan bimbingan orang dewasa dalam Menentukan pilihan dari beberapa alternatif yang diberikan</t>
  </si>
  <si>
    <t>Dengan bimbingan orang dewasa dalam Mengenal simbol-simbol dan ekspresi keagamaan yang konkret</t>
  </si>
  <si>
    <t>Mengenal simbol-simbol dan ekspresi keagamaan yang konkret</t>
  </si>
  <si>
    <t>Memahami kehadiran Tuhan dalam kehidupan sehari-hari serta mengaitkan pemahamannya tentang kualitas atau sifat-sifat Tuhan dengan konsep peran manusia di bumi sebagai makhluk Tuhan yang bertanggung jawab.</t>
  </si>
  <si>
    <t>Memahami makna dan fungsi, unsurunsur utama agama / kepercayaan dalam konteks Indonesia, membaca kitab suci, serta memahami ajaran agama/ kepercayaan terkait hubungan sesama manusia dan alam semesta.</t>
  </si>
  <si>
    <t>Melaksanakan ibadah secara rutin dan mandiri sesuai dengan tuntunan agama/ kepercayaan, serta berpartisipasi pada perayaan hari-hari besar</t>
  </si>
  <si>
    <t>Berani dan konsisten menyampaikan kebenaran atau fakta serta memahami konsekuensikonsekuensinya untuk diri sendiri dan orang lain</t>
  </si>
  <si>
    <t>Mengidentifikasi pentingnya menjaga keseimbangan kesehatan jasmani, mental, dan rohani serta berupaya menyeimbangkan aktivitas fisik, sosial dan ibadah.</t>
  </si>
  <si>
    <t>Mengenal perspektif dan emosi/perasaan dari sudut pandang orang atau kelompok lain yang tidak pernah dijumpai atau dikenalnya. Mengutamakan persamaan dan menghargai perbedaan sebagai alat pemersatu dalam keadaan konflik atau perdebatan.</t>
  </si>
  <si>
    <t>Memahami perasaan dan sudut pandang orang dan/atau kelompok lain yang tidak pernah dikenalnya.</t>
  </si>
  <si>
    <t>Memahami konsep sebab-akibat di antara berbagai ciptaan Tuhan dan mengidentifikasi berbagai sebab yang mempunyai dampak baik atau buruk, langsung maupun tidak langsung, terhadap alam semesta.</t>
  </si>
  <si>
    <t>Mewujudkan rasa syukur dengan berinisiatif untuk menyelesaikan permasalahan lingkungan alam sekitarnya dengan mengajukan alternatif solusi dan mulai menerapkan solusi tersebut</t>
  </si>
  <si>
    <t>Menganalisis peran, hak, dan kewajiban sebagai warga negara, memahami perlunya mengutamakan kepentingan umum di atas kepentingan pribadi sebagai wujud dari keimanannya kepada Tuhan YME.</t>
  </si>
  <si>
    <t>memahami perubahan budaya seiring waktu dan sesuai konteks, baik dalam skala lokal, regional, dan nasional. Menjelaskan identitas diri yang terbentuk dari budaya bangsa.</t>
  </si>
  <si>
    <t>Memahami dinamika budaya yang mencakup pemahaman, kepercayaan, dan praktik keseharian dalam konteks personal dan sosial.</t>
  </si>
  <si>
    <t>Memahami pentingnya melestarikan dan merayakan tradisi budaya untuk mengembangkan identitas pribadi, sosial, dan bangsa Indonesia serta mulai berupaya melestarikan budaya dalam kehidupan sehari-hari.</t>
  </si>
  <si>
    <t>Mengeksplorasi pengaruh budaya terhadap penggunaan bahasa serta dapat mengenali risiko dalam berkomunikasi antar budaya.</t>
  </si>
  <si>
    <t>Menjelaskan asumsiasumsi yang mendasari perspektif tertentu. Memperkirakan dan mendeskripsikan perasaan serta motivasi komunitas yang berbeda dengan dirinya yang berada dalam situasi yang sulit.</t>
  </si>
  <si>
    <t>Merefleksikan secara kritis gambaran berbagai kelompok budaya yang ditemui dan cara meresponnya</t>
  </si>
  <si>
    <t>Mengkonfirmasi, mengklarifikasi dan menunjukkan sikap menolak stereotip serta prasangka tentang gambaran identitas kelompok dan suku bangsa.</t>
  </si>
  <si>
    <t>Mengidentifikasi dan menyampaikan isu-isu tentang penghargaan terhadap keragaman dan kesetaraan budaya.</t>
  </si>
  <si>
    <t>Mengidentifikasi masalah yang ada di sekitarnya sebagai akibat dari pilihan yang dilakukan oleh manusia, serta dampak masalah tersebut terhadap sistem ekonomi, sosial dan lingkungan, serta mencari solusi yang memperhatikan prinsip-prinsip keadilan terhadap manusia, alam dan masyarakat</t>
  </si>
  <si>
    <t>Berpartisipasi dalam menentukan kriteria dan metode yang disepakati bersama untuk menentukan pilihan dan keputusan untuk kepentingan bersama melalui proses bertukar pikiran secara cermat dan terbuka dengan panduan pendidik</t>
  </si>
  <si>
    <t>Memahami konsep hak dan kewajiban serta implikasinya terhadap ekspresi dan perilakunya. Mulai aktif mengambil sikap dan langkah untuk melindungi hak orang/ kelompok lain.</t>
  </si>
  <si>
    <t>Menyelaraskan tindakan sendiri dengan tindakan orang lain untuk melaksanakan kegiatan dan mencapai tujuan kelompok di lingkungan sekitar, serta memberi semangat kepada orang lain untuk bekerja efektif dan mencapai tujuan bersama</t>
  </si>
  <si>
    <t>Memahami informasi, gagasan, emosi, keterampilan dan keprihatinan yang diungkapkan oleh orang lain menggunakan berbagai simbol dan media secara efektif, serta memanfaatkannya untuk meningkatkan kualitas hubungan interpersonal guna mencapai tujuan bersama</t>
  </si>
  <si>
    <t>Mendemonstrasikan kegiatan kelompok yang menunjukkan bahwa anggota kelompok dengan kelebihan dan kekurangannya masing-masing perlu dan dapat saling membantu memenuhi kebutuhan.</t>
  </si>
  <si>
    <t>Membagi peran dan menyelaraskan tindakan dalam kelompok serta menjaga tindakan agar selaras untuk mencapai tujuan bersama.</t>
  </si>
  <si>
    <t>Tanggap terhadap lingkungan sosial sesuai dengan tuntutan peran sosialnya dan berkontribusi sesuai dengan kebutuhan masyarakat.</t>
  </si>
  <si>
    <t>Menggunakan pengetahuan tentang sebab dan alasan orang lain menampilkan reaksi tertentu untuk menentukan tindakan yang tepat agar orang lain menampilkan respon yang diharapkan.</t>
  </si>
  <si>
    <t>Mengupayakan memberi hal yang dianggap penting dan berharga kepada masyarakat yang membutuhkan bantuan di sekitar tempat tinggal</t>
  </si>
  <si>
    <t>Membuat penilaian yang realistis terhadap kemampuan dan minat , serta prioritas pengembangan diri berdasarkan pengalaman belajar dan aktivitas lain yang dilakukannya.</t>
  </si>
  <si>
    <t>Memonitor kemajuan belajar yang dicapai serta memprediksi tantangan pribadi dan akademik yang akan muncul berlandaskan pada pengalamannya untuk mempertimbangkan strategi belajar yang sesuai.</t>
  </si>
  <si>
    <t>Memahami dan memprediksi konsekuensi dari emosi dan pengekspresiannya dan menyusun langkah-langkah untuk mengelola emosinya dalam pelaksanaan belajar dan berinteraksi dengan orang lain.</t>
  </si>
  <si>
    <t>Merancang strategi yang sesuai untuk menunjang pencapaian tujuan belajar, prestasi, dan pengembangan diri dengan mempertimbangkan kekuatan dan kelemahan dirinya, serta situasi yang dihadapi.</t>
  </si>
  <si>
    <t>Mengkritisi efektivitas dirinya dalam bekerja secara mandiri dengan mengidentifikasi halhal yang menunjang maupun menghambat dalam mencapai tujuan.</t>
  </si>
  <si>
    <t>Berkomitmen dan menjaga konsistensi pencapaian tujuan yang telah direncanakannya untuk mencapai tujuan belajar dan pengembangan diri yang diharapkannya</t>
  </si>
  <si>
    <t>Membuat rencana baru dengan mengadaptasi, dan memodifikasi strategi yang sudah dibuat ketika upaya sebelumnya tidak berhasil, serta menjalankan kembali tugasnya dengan keyakinan baru.</t>
  </si>
  <si>
    <t>Mengajukan pertanyaan untuk klarifikasi dan interpretasi informasi, serta mencari tahu penyebab dan konsekuensi dari informasi tersebut.</t>
  </si>
  <si>
    <t>Mengidentifikasi, mengklarifikasi, dan menganalisis informasi yang relevan serta memprioritaskan beberapa gagasan tertentu.</t>
  </si>
  <si>
    <t>Menalar dengan berbagai argumen dalam mengambil suatu simpulan atau keputusan.</t>
  </si>
  <si>
    <t>Menjelaskan asumsi yang digunakan, menyadari kecenderungan dan konsekuensi bias pada pemikirannya, serta berusaha mempertimbangkan perspektif yang berbeda.</t>
  </si>
  <si>
    <t>Menghubungkan gagasan yang ia miliki dengan informasi atau gagasan baru untuk menghasilkan kombinasi gagasan baru dan imajinatif untuk mengekspresikan pikiran dan/atau perasaannya.</t>
  </si>
  <si>
    <t>Mengeksplorasi dan mengekspresikan pikiran dan/atau perasaannya dalam bentuk karya dan/ atau tindakan, serta mengevaluasinya dan mempertimbangkan dampaknya bagi orang lain</t>
  </si>
  <si>
    <t>Menghasilkan solusi alternatif dengan mengadaptasi berbagai gagasan dan umpan balik untuk menghadapi situasi dan permasalahan</t>
  </si>
  <si>
    <t>Tujuan [Dimensi, Elemen dan Sub-Elemen]</t>
  </si>
  <si>
    <t>Sadar dan siaga bencana akibat perubahan iklim</t>
  </si>
  <si>
    <t>oke</t>
  </si>
  <si>
    <t>Gaya_Hidup_Berkelanjutan</t>
  </si>
  <si>
    <t>Kearifan_Lokal</t>
  </si>
  <si>
    <t>Bhineka_Tunggal_Ika</t>
  </si>
  <si>
    <t>Rekayasa_dan_Teknologi</t>
  </si>
  <si>
    <t>Bangunlah_Jiwa_dan_Raganya</t>
  </si>
  <si>
    <t>Makanan sehat peduli lingkungan</t>
  </si>
  <si>
    <t>Kelola plastik untuk bumi lestari</t>
  </si>
  <si>
    <t>Pemanfaatan barang bekas</t>
  </si>
  <si>
    <t>Pengelolaan sampah plastik secara berkelanjutan</t>
  </si>
  <si>
    <t>Sampah : Masalah menjadi berkah</t>
  </si>
  <si>
    <t>Mengelola sampah menjadi ecobrik</t>
  </si>
  <si>
    <t>Lingkunganku sehat tidak ya?</t>
  </si>
  <si>
    <t>Jenis-jenis sampah</t>
  </si>
  <si>
    <t>Makananku, Budayaku</t>
  </si>
  <si>
    <t>Bercocok tanam kangkung</t>
  </si>
  <si>
    <t>Permainan tradisional</t>
  </si>
  <si>
    <t>Asyiknya kuliner Nusantara</t>
  </si>
  <si>
    <t>Aku cinta jajanan tradisional</t>
  </si>
  <si>
    <t>Mengenal dan merawat tubuhmu</t>
  </si>
  <si>
    <t>Berdamai dengan diri</t>
  </si>
  <si>
    <t>Pakaian adat daerahku</t>
  </si>
  <si>
    <t>Menghargai keragaman sosial</t>
  </si>
  <si>
    <t>Merangkul kebersamaan dalam keragaman</t>
  </si>
  <si>
    <t>Diriku dirimu hebat budayaku budayamu mantap</t>
  </si>
  <si>
    <t>Berbeda itu indah</t>
  </si>
  <si>
    <t>Hadiah untuk teman</t>
  </si>
  <si>
    <t>Merayakan indahnya kebudayaan Indonesia</t>
  </si>
  <si>
    <t>Kita berbeda, kita bersama</t>
  </si>
  <si>
    <t>Alat transportasi masa depan</t>
  </si>
  <si>
    <t>Aku ingin atau aku butuh?</t>
  </si>
  <si>
    <t>Aku bisa</t>
  </si>
  <si>
    <t>Aku dan petualanganku</t>
  </si>
  <si>
    <t>Aku istimewa</t>
  </si>
  <si>
    <t>Jiwaku sehat ragaku kuat</t>
  </si>
  <si>
    <t>Merawat diri untuk kesehatan</t>
  </si>
  <si>
    <t>Bersih badanku, sehat ragaku</t>
  </si>
  <si>
    <t>Membangun lingkungan bebas bullying</t>
  </si>
  <si>
    <t>Budidaya tanaman cabai</t>
  </si>
  <si>
    <t>Pembuatan miniatur rumah betang dari stik eskrim</t>
  </si>
  <si>
    <t>Ayo berkreasi!</t>
  </si>
  <si>
    <t>Makanan kesukaanku</t>
  </si>
  <si>
    <t>Pengusaha cilik</t>
  </si>
  <si>
    <t>Belajar sambil bermain</t>
  </si>
  <si>
    <t>Membuat kolase dari bahan alam</t>
  </si>
  <si>
    <t>Budidaya tanaman menggunakan teknik hidroponik</t>
  </si>
  <si>
    <t>Peduli dan empati terhadap lingkungan</t>
  </si>
  <si>
    <t>Restorasi hutan</t>
  </si>
  <si>
    <t>Sayangi diri, sayangi sesama</t>
  </si>
  <si>
    <t>Ayo berkebun</t>
  </si>
  <si>
    <t>Asesmen Diagnostik “Mengetahui pemahaman siswa tentang konsep bullying"</t>
  </si>
  <si>
    <t>Mengenalan konsep bullying melalui cerita pendek atau drama  yang melibatkan siswa</t>
  </si>
  <si>
    <t>Siswa mengidentifikasi masalah masalah yang ada di sekolah melalui wawancara</t>
  </si>
  <si>
    <t>-</t>
  </si>
  <si>
    <t>Membentuk kelompok-kelompok kecil sebagai tempat berbicara dan berbagi pengalaman terkait bullying.</t>
  </si>
  <si>
    <t>Asesmen Formatif Mengadakan permainan peran tentang situasi bullying untuk memahami perasaan korban dan pelaku bullying</t>
  </si>
  <si>
    <t>Mengundang narasumber atau TIM TPPK untuk memberikan penyuluhan kepada siswa mengenai bahaya bullying.</t>
  </si>
  <si>
    <t>Mengadakan kampanye anti-bullying dengan mensosialisasikan terkait bullying di sekolah.</t>
  </si>
  <si>
    <t>Membuat leaflet atau pamflet informatif tentang langkah-langkah menghadapi kasus bullying</t>
  </si>
  <si>
    <t>Pertanyaan reflektif</t>
  </si>
  <si>
    <t>Mau dibawa kemana sampahku</t>
  </si>
  <si>
    <t>Apa saja tindakan manusia yang menggangu lingkungan [3 JP]</t>
  </si>
  <si>
    <t>Apa saja yang tuhan ciptakan di lingkungan sekitar kita?  [3 JP]</t>
  </si>
  <si>
    <t>Apa bedanyan makhluk hidup dan benda mati?  [3 JP]</t>
  </si>
  <si>
    <t>Apa saja keajaiban lingkungan di sekitar kita  [3 JP]</t>
  </si>
  <si>
    <t>Apa itu polusi?  [3 JP]</t>
  </si>
  <si>
    <t>Asesmen formatif: Apa yang aku temukan dari lingkungan?  [3 JP]</t>
  </si>
  <si>
    <t>Bagaimana jika tidak ada tumbuhan di sekitarku  [3 JP]</t>
  </si>
  <si>
    <t>Apa jadinya lingkungan kita tanpa air  [3 JP]</t>
  </si>
  <si>
    <t>Apa jadinya jika sampah menjadi gunung  [3 JP]</t>
  </si>
  <si>
    <t>Bagaimana cuaca hari ini  [3 JP]</t>
  </si>
  <si>
    <t>Bagaimana duniaku jika aku bertindak boros  [3 JP]</t>
  </si>
  <si>
    <t>Asesmen formatif: Ayo bertanya, tanya, tanya!  [3 JP]</t>
  </si>
  <si>
    <t>Apa yang aku lakukan jika cuaca tak bersahabat?  [6 JP]</t>
  </si>
  <si>
    <t>Berapa banyak air yang tubuhku butuhkan?  [6 JP]</t>
  </si>
  <si>
    <t>Apa yang aku lakukan agar sampah berkurang?  [3 JP]</t>
  </si>
  <si>
    <t>Bagaimana sikapku saat bertemu dengan kondisi darurat?  [4 JP]</t>
  </si>
  <si>
    <t>Siapa yang harus ku dengar dan kuikuti dalam kondisi darurat?  [3 JP]</t>
  </si>
  <si>
    <t>Rambu-rambu bencana itu apa ya?  [6 JP]</t>
  </si>
  <si>
    <t>Asesmen sumatif: Bagaimana simulasi saat bertemu dengan kondisi darurat?  [8 JP]</t>
  </si>
  <si>
    <t>Apa yang harus aku lakukan selanjutnya? Refleksi dan tindak lanjut  [3 JP]</t>
  </si>
  <si>
    <t>Makanan sehatku</t>
  </si>
  <si>
    <t>Bercerita Yuk!</t>
  </si>
  <si>
    <t>Aku dan makanan sehatku</t>
  </si>
  <si>
    <t>Mari kita temukan!</t>
  </si>
  <si>
    <t>Akhirnya aku tahu</t>
  </si>
  <si>
    <t>Aku sehat aku kuat</t>
  </si>
  <si>
    <t>Tidak lakukan lagi</t>
  </si>
  <si>
    <t>Lingkunganku</t>
  </si>
  <si>
    <t>Sehat bersama</t>
  </si>
  <si>
    <t>Sehat di sekolah</t>
  </si>
  <si>
    <t>Berhasil, berhasil, berhasil!</t>
  </si>
  <si>
    <t>Yey, Aku bisa!</t>
  </si>
  <si>
    <t>Mengenal bahan plastik</t>
  </si>
  <si>
    <t>Benda plastik disekitarku</t>
  </si>
  <si>
    <t>Mewarnai: identifikasi benda plastik di sekitar</t>
  </si>
  <si>
    <t>Plastik pada benda kegemaranku</t>
  </si>
  <si>
    <t>Menggambar dan mewarnai benda kegemaran dari plastik</t>
  </si>
  <si>
    <t>Video: mana plastik, mana yang bukan?</t>
  </si>
  <si>
    <t>Mengenal jenis-jenis sampah</t>
  </si>
  <si>
    <t>Memilah sampah sesuai jenis</t>
  </si>
  <si>
    <t>Prakarya individu: mengolah sampah plastik</t>
  </si>
  <si>
    <t>Prakarya kelas: mozaik dari sampah plastik</t>
  </si>
  <si>
    <t>Menjaga kebersihan lingkungan</t>
  </si>
  <si>
    <t>Kunjungan ke TPS: aksiku mengurangi sampah</t>
  </si>
  <si>
    <t>Perkenalan: Sampah di sekitarku</t>
  </si>
  <si>
    <t>Eksplorasi isu</t>
  </si>
  <si>
    <t>Menonton video dan diskusi konten</t>
  </si>
  <si>
    <t>Pengamatan jenis &amp; volume sampah di sekolah dan rumah</t>
  </si>
  <si>
    <t>Pengamatan kecepatan penguraian sampah di rumah</t>
  </si>
  <si>
    <t>Diskusi hasil pengamatan</t>
  </si>
  <si>
    <t>Mengundang narasumber untuk berbagi</t>
  </si>
  <si>
    <t>Membagi kelompok, program dan delegasi peran</t>
  </si>
  <si>
    <t>Perancangan program</t>
  </si>
  <si>
    <t>Menyiapkan program aksi nyata</t>
  </si>
  <si>
    <t>Latihan &amp; gladi resik aksi nyata</t>
  </si>
  <si>
    <t>Pelaksanaan aksi nyata</t>
  </si>
  <si>
    <t>Evaluasi program</t>
  </si>
  <si>
    <t>Refleksi materi/ konten aksi nyata</t>
  </si>
  <si>
    <t>Peduli lingkungan</t>
  </si>
  <si>
    <t>Isu kebersihan lingkungan</t>
  </si>
  <si>
    <t>Cara merawat lingkungan</t>
  </si>
  <si>
    <t>Persiapan alat dan bahan</t>
  </si>
  <si>
    <t>Pembersihan lingkungan sekolah</t>
  </si>
  <si>
    <t>Pembersihan tempat ibadah</t>
  </si>
  <si>
    <t>Penanganan banjir</t>
  </si>
  <si>
    <t>Pembentukan agen peduli lingkungan</t>
  </si>
  <si>
    <t>Sosialisasi peduli lingkungan kepada warga sekolah</t>
  </si>
  <si>
    <t>Pemanfaatan sampah plastik menjadi karya seni</t>
  </si>
  <si>
    <t>Inde</t>
  </si>
  <si>
    <t>Identifikasi barang bekas di sekitarku</t>
  </si>
  <si>
    <t>Aku mau buat apa ya?</t>
  </si>
  <si>
    <t>Mengumpulkan alat dan bahan</t>
  </si>
  <si>
    <t>Membuat kreasi</t>
  </si>
  <si>
    <t>Pameran</t>
  </si>
  <si>
    <t>Guru mensosialisasikan kepada peserta didik tentang proyek yang akan dilakukan</t>
  </si>
  <si>
    <t>sosialisasi kepada siswa dan orang tua tentang kampanye pengurangan sampah plastik</t>
  </si>
  <si>
    <t>Guru menampilkan video tentang macam- macam sampah</t>
  </si>
  <si>
    <t>Guru menampilkan video pengertian bersuci (taharah). hidup bersih sehingga dapat membiasakan pola hidup bersih dalam kehidupan sehari-hari</t>
  </si>
  <si>
    <t>Dengan bimbingan guru peserta didik mencari informasi tentang poster jenis-jenis sampah.</t>
  </si>
  <si>
    <t>Peserta didik menonton video tentang poster tentang memanfaatkan bekas sampah plastik</t>
  </si>
  <si>
    <t>Peserta didik menyiapkan alat-alat untuk aksi nyata</t>
  </si>
  <si>
    <t>Peserta didik membuat poster manfaat sampah plastik</t>
  </si>
  <si>
    <t>Peserta didik mengidentifkasi aturan yang ada di rumah dan di sekolah serta melaksanakannya dengan bimbingan orang tua dan guru</t>
  </si>
  <si>
    <t>Pengambilan video jenis-jenis sampah</t>
  </si>
  <si>
    <t>Pengambilan video gerakan cinta lingkungan</t>
  </si>
  <si>
    <t>Peserta didik mempersiapkan diri untuk menampilkan hasil karya videonya di kelas lain</t>
  </si>
  <si>
    <t>Peserta didik menampilkan video masing - masing</t>
  </si>
  <si>
    <t>Guru membimbing siswa dari hasil Refleksi kegiatan yang sudah dilaksanakan</t>
  </si>
  <si>
    <t>Mengamati dan menceritakan kondisi alam lingkungan sekitar</t>
  </si>
  <si>
    <t>Refleksi awal</t>
  </si>
  <si>
    <t>Studi literasi tentang Sampah</t>
  </si>
  <si>
    <t>Memahami dampak sampah bagi lingkungan dan kesehatan</t>
  </si>
  <si>
    <t>Memahami Hadist tentang Kebersihan</t>
  </si>
  <si>
    <t>Mengenal jenisjenis sampah bersama komunitas praktisi</t>
  </si>
  <si>
    <t>Mengelompok kan sampah organik dan anorganik melalui permainan</t>
  </si>
  <si>
    <t>Memilah dan memilih sampah anorganik</t>
  </si>
  <si>
    <t>Mengunjungi bank sampah (wawancara dan menyetorkan hasil pilahan sampah anorganik)</t>
  </si>
  <si>
    <t>Membuat karya seni dari sampah anorganik</t>
  </si>
  <si>
    <t>Asesmen Formatif: Presentasi Kelompok</t>
  </si>
  <si>
    <t>Mengadakan simulasi pamera</t>
  </si>
  <si>
    <t>Menggelar pameran hasil membuat karya dari sampah</t>
  </si>
  <si>
    <t>Evaluasi</t>
  </si>
  <si>
    <t>Yuk, kenali sampah</t>
  </si>
  <si>
    <t>Siapa yang menghasilkan sampah?</t>
  </si>
  <si>
    <t>Lembar diskusi tentang jenis-jenis sampah</t>
  </si>
  <si>
    <t>Pengelolaan sampah</t>
  </si>
  <si>
    <t>Pembuangan akhir sampah</t>
  </si>
  <si>
    <t>Daur ulang sampah</t>
  </si>
  <si>
    <t>Ecobrick dari sampah plastik</t>
  </si>
  <si>
    <t>Pembuatan kursi ecobrick</t>
  </si>
  <si>
    <t>Perayaan hari belajar</t>
  </si>
  <si>
    <t>Refleksi</t>
  </si>
  <si>
    <t>Mengenal lingkungan di sekitar</t>
  </si>
  <si>
    <t>Lingkunganku sehat atau tidak ya?</t>
  </si>
  <si>
    <t>Jenis-jenis Sampah</t>
  </si>
  <si>
    <t>Identifikasi Jenis Sampah</t>
  </si>
  <si>
    <t>Pemilahan Sampah Organik dan Anorganik</t>
  </si>
  <si>
    <t>Ayo kita merawat lingkungan</t>
  </si>
  <si>
    <t>Yuk, mendaur ulang sampah!</t>
  </si>
  <si>
    <t>Lihat hasil kami berproses!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</si>
</sst>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24"/>
      <color theme="1"/>
      <name val="Haettenschweiler"/>
      <family val="2"/>
    </font>
    <font>
      <sz val="11"/>
      <color theme="1"/>
      <name val="Arial Narrow"/>
      <family val="2"/>
    </font>
    <font>
      <b/>
      <sz val="11"/>
      <color theme="1"/>
      <name val="Arial Narrow"/>
      <family val="2"/>
    </font>
    <font>
      <sz val="10"/>
      <color rgb="FF444444"/>
      <name val="Open Sans"/>
      <family val="2"/>
    </font>
    <font>
      <b/>
      <u/>
      <sz val="12"/>
      <color theme="1"/>
      <name val="Arial Narrow"/>
      <family val="2"/>
    </font>
    <font>
      <sz val="10"/>
      <color theme="1"/>
      <name val="Arial Narrow"/>
      <family val="2"/>
    </font>
    <font>
      <u/>
      <sz val="12"/>
      <color theme="1"/>
      <name val="Arial Narrow"/>
      <family val="2"/>
    </font>
    <font>
      <u/>
      <sz val="12"/>
      <color rgb="FFFFFFFF"/>
      <name val="Arial Narrow"/>
      <family val="2"/>
    </font>
    <font>
      <i/>
      <u/>
      <sz val="12"/>
      <color theme="1"/>
      <name val="Arial Narrow"/>
      <family val="2"/>
    </font>
    <font>
      <sz val="9"/>
      <color theme="1"/>
      <name val="Arial Narrow"/>
      <family val="2"/>
    </font>
    <font>
      <sz val="8"/>
      <color rgb="FF444444"/>
      <name val="Open Sans"/>
      <family val="2"/>
    </font>
    <font>
      <sz val="11"/>
      <color theme="0"/>
      <name val="Calibri"/>
      <family val="2"/>
      <scheme val="minor"/>
    </font>
    <font>
      <sz val="10"/>
      <color rgb="FF000000"/>
      <name val="Open Sans"/>
      <family val="2"/>
    </font>
    <font>
      <sz val="11"/>
      <name val="Arial Narrow"/>
      <family val="2"/>
    </font>
  </fonts>
  <fills count="13">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
      <patternFill patternType="solid">
        <fgColor theme="8"/>
        <bgColor indexed="64"/>
      </patternFill>
    </fill>
    <fill>
      <patternFill patternType="solid">
        <fgColor theme="7" tint="0.39997558519241921"/>
        <bgColor indexed="64"/>
      </patternFill>
    </fill>
  </fills>
  <borders count="6">
    <border>
      <left/>
      <right/>
      <top/>
      <bottom/>
      <diagonal/>
    </border>
    <border>
      <left/>
      <right/>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vertical="center"/>
    </xf>
    <xf numFmtId="0" fontId="3" fillId="0" borderId="0" xfId="0" applyFont="1"/>
    <xf numFmtId="0" fontId="2" fillId="0" borderId="0" xfId="0" applyFont="1"/>
    <xf numFmtId="0" fontId="4" fillId="0" borderId="0" xfId="0" applyFont="1"/>
    <xf numFmtId="0" fontId="2" fillId="0" borderId="1" xfId="0" applyFont="1" applyBorder="1"/>
    <xf numFmtId="0" fontId="5" fillId="0" borderId="0" xfId="0" applyFont="1"/>
    <xf numFmtId="0" fontId="0" fillId="2" borderId="0" xfId="0" applyFill="1"/>
    <xf numFmtId="0" fontId="0" fillId="0" borderId="0" xfId="0" applyAlignment="1">
      <alignment wrapText="1"/>
    </xf>
    <xf numFmtId="0" fontId="0" fillId="0" borderId="0" xfId="0" applyAlignment="1"/>
    <xf numFmtId="0" fontId="5" fillId="0" borderId="0" xfId="0" applyFont="1" applyAlignment="1">
      <alignment horizontal="left" vertical="center"/>
    </xf>
    <xf numFmtId="0" fontId="2" fillId="2" borderId="0" xfId="0" applyFont="1" applyFill="1"/>
    <xf numFmtId="0" fontId="0" fillId="4" borderId="0" xfId="0" applyFill="1" applyAlignment="1"/>
    <xf numFmtId="0" fontId="0" fillId="5" borderId="0" xfId="0" applyFill="1" applyAlignment="1"/>
    <xf numFmtId="0" fontId="0" fillId="6" borderId="0" xfId="0" applyFill="1"/>
    <xf numFmtId="0" fontId="0" fillId="7" borderId="0" xfId="0" applyFill="1"/>
    <xf numFmtId="0" fontId="3" fillId="0" borderId="5" xfId="0" applyFont="1" applyBorder="1"/>
    <xf numFmtId="0" fontId="2" fillId="0" borderId="5" xfId="0" applyFont="1" applyBorder="1"/>
    <xf numFmtId="0" fontId="3" fillId="0" borderId="3" xfId="0" applyFont="1" applyBorder="1"/>
    <xf numFmtId="0" fontId="2" fillId="0" borderId="3" xfId="0" applyFont="1" applyBorder="1"/>
    <xf numFmtId="0" fontId="3" fillId="0" borderId="3" xfId="0" applyFont="1" applyFill="1" applyBorder="1"/>
    <xf numFmtId="0" fontId="2" fillId="0" borderId="3" xfId="0" applyFont="1" applyFill="1" applyBorder="1"/>
    <xf numFmtId="0" fontId="11" fillId="0" borderId="0" xfId="0" applyFont="1"/>
    <xf numFmtId="0" fontId="2" fillId="0" borderId="0" xfId="0" applyFont="1" applyAlignment="1"/>
    <xf numFmtId="0" fontId="13" fillId="4" borderId="0" xfId="0" applyFont="1" applyFill="1" applyAlignment="1">
      <alignment wrapText="1"/>
    </xf>
    <xf numFmtId="0" fontId="0" fillId="4" borderId="0" xfId="0" applyFill="1" applyAlignment="1">
      <alignment wrapText="1"/>
    </xf>
    <xf numFmtId="0" fontId="0" fillId="4" borderId="0" xfId="0" applyFill="1"/>
    <xf numFmtId="0" fontId="0" fillId="8" borderId="0" xfId="0" applyFill="1"/>
    <xf numFmtId="0" fontId="0" fillId="9" borderId="0" xfId="0" applyFill="1"/>
    <xf numFmtId="0" fontId="12" fillId="0" borderId="0" xfId="0" applyFont="1"/>
    <xf numFmtId="0" fontId="0" fillId="8" borderId="0" xfId="0" applyFill="1" applyAlignment="1">
      <alignment wrapText="1"/>
    </xf>
    <xf numFmtId="0" fontId="0" fillId="9" borderId="0" xfId="0" applyFill="1" applyAlignment="1">
      <alignment wrapText="1"/>
    </xf>
    <xf numFmtId="0" fontId="0" fillId="10" borderId="0" xfId="0" applyFill="1"/>
    <xf numFmtId="0" fontId="0" fillId="11" borderId="0" xfId="0" applyFill="1"/>
    <xf numFmtId="0" fontId="0" fillId="12" borderId="0" xfId="0" applyFill="1" applyAlignment="1">
      <alignment wrapText="1"/>
    </xf>
    <xf numFmtId="0" fontId="0" fillId="12" borderId="0" xfId="0" applyFill="1"/>
    <xf numFmtId="0" fontId="3" fillId="0" borderId="0" xfId="0" applyFont="1" applyAlignment="1">
      <alignment horizontal="left"/>
    </xf>
    <xf numFmtId="0" fontId="10" fillId="0" borderId="5" xfId="0" applyFont="1" applyBorder="1" applyAlignment="1">
      <alignment horizontal="left" wrapText="1"/>
    </xf>
    <xf numFmtId="0" fontId="10" fillId="0" borderId="3" xfId="0" applyFont="1" applyBorder="1" applyAlignment="1">
      <alignment horizontal="left" wrapText="1"/>
    </xf>
    <xf numFmtId="0" fontId="14" fillId="0" borderId="0" xfId="0" applyFont="1" applyAlignment="1">
      <alignment horizontal="left"/>
    </xf>
    <xf numFmtId="0" fontId="2" fillId="0" borderId="0" xfId="0" applyFont="1" applyAlignment="1">
      <alignment horizontal="left"/>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0" xfId="0" applyFont="1" applyAlignment="1">
      <alignment horizontal="center"/>
    </xf>
    <xf numFmtId="0" fontId="2" fillId="0" borderId="1" xfId="0" applyFont="1" applyBorder="1" applyAlignment="1">
      <alignment horizontal="left"/>
    </xf>
    <xf numFmtId="0" fontId="2" fillId="0" borderId="0" xfId="0" applyFont="1" applyAlignment="1">
      <alignment horizontal="left" wrapText="1"/>
    </xf>
    <xf numFmtId="0" fontId="2"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45720</xdr:rowOff>
    </xdr:from>
    <xdr:to>
      <xdr:col>27</xdr:col>
      <xdr:colOff>22860</xdr:colOff>
      <xdr:row>5</xdr:row>
      <xdr:rowOff>48260</xdr:rowOff>
    </xdr:to>
    <xdr:cxnSp macro="">
      <xdr:nvCxnSpPr>
        <xdr:cNvPr id="2" name="Straight Connector 1">
          <a:extLst>
            <a:ext uri="{FF2B5EF4-FFF2-40B4-BE49-F238E27FC236}">
              <a16:creationId xmlns:a16="http://schemas.microsoft.com/office/drawing/2014/main" id="{2F95C468-9E3F-481B-A19E-F666EB648BAB}"/>
            </a:ext>
          </a:extLst>
        </xdr:cNvPr>
        <xdr:cNvCxnSpPr>
          <a:cxnSpLocks noChangeShapeType="1"/>
        </xdr:cNvCxnSpPr>
      </xdr:nvCxnSpPr>
      <xdr:spPr bwMode="auto">
        <a:xfrm flipV="1">
          <a:off x="527685" y="1127760"/>
          <a:ext cx="6490335" cy="254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18</xdr:col>
      <xdr:colOff>103360</xdr:colOff>
      <xdr:row>2</xdr:row>
      <xdr:rowOff>45591</xdr:rowOff>
    </xdr:from>
    <xdr:to>
      <xdr:col>26</xdr:col>
      <xdr:colOff>254001</xdr:colOff>
      <xdr:row>5</xdr:row>
      <xdr:rowOff>2</xdr:rowOff>
    </xdr:to>
    <xdr:pic>
      <xdr:nvPicPr>
        <xdr:cNvPr id="3" name="Picture 2">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731"/>
        <a:stretch/>
      </xdr:blipFill>
      <xdr:spPr>
        <a:xfrm>
          <a:off x="4558129" y="188873"/>
          <a:ext cx="2234744" cy="670821"/>
        </a:xfrm>
        <a:prstGeom prst="rect">
          <a:avLst/>
        </a:prstGeom>
      </xdr:spPr>
    </xdr:pic>
    <xdr:clientData/>
  </xdr:twoCellAnchor>
  <xdr:twoCellAnchor editAs="oneCell">
    <xdr:from>
      <xdr:col>23</xdr:col>
      <xdr:colOff>38100</xdr:colOff>
      <xdr:row>69</xdr:row>
      <xdr:rowOff>53340</xdr:rowOff>
    </xdr:from>
    <xdr:to>
      <xdr:col>27</xdr:col>
      <xdr:colOff>2540</xdr:colOff>
      <xdr:row>74</xdr:row>
      <xdr:rowOff>131445</xdr:rowOff>
    </xdr:to>
    <xdr:pic>
      <xdr:nvPicPr>
        <xdr:cNvPr id="4" name="Picture 3">
          <a:extLst>
            <a:ext uri="{FF2B5EF4-FFF2-40B4-BE49-F238E27FC236}">
              <a16:creationId xmlns:a16="http://schemas.microsoft.com/office/drawing/2014/main" id="{DB7BC297-9A55-4439-A710-F517EE4166D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849" t="25844" r="41038" b="8694"/>
        <a:stretch/>
      </xdr:blipFill>
      <xdr:spPr bwMode="auto">
        <a:xfrm>
          <a:off x="5760720" y="15194280"/>
          <a:ext cx="995680" cy="992505"/>
        </a:xfrm>
        <a:prstGeom prst="rect">
          <a:avLst/>
        </a:prstGeom>
        <a:ln>
          <a:noFill/>
        </a:ln>
        <a:extLst>
          <a:ext uri="{53640926-AAD7-44D8-BBD7-CCE9431645EC}">
            <a14:shadowObscured xmlns:a14="http://schemas.microsoft.com/office/drawing/2010/main"/>
          </a:ext>
        </a:extLst>
      </xdr:spPr>
    </xdr:pic>
    <xdr:clientData/>
  </xdr:twoCellAnchor>
  <xdr:oneCellAnchor>
    <xdr:from>
      <xdr:col>23</xdr:col>
      <xdr:colOff>68580</xdr:colOff>
      <xdr:row>74</xdr:row>
      <xdr:rowOff>95791</xdr:rowOff>
    </xdr:from>
    <xdr:ext cx="979371" cy="210058"/>
    <xdr:sp macro="" textlink="">
      <xdr:nvSpPr>
        <xdr:cNvPr id="5" name="TextBox 4">
          <a:extLst>
            <a:ext uri="{FF2B5EF4-FFF2-40B4-BE49-F238E27FC236}">
              <a16:creationId xmlns:a16="http://schemas.microsoft.com/office/drawing/2014/main" id="{FDCA49A2-7C71-4A5D-8500-B7DD66148063}"/>
            </a:ext>
          </a:extLst>
        </xdr:cNvPr>
        <xdr:cNvSpPr txBox="1"/>
      </xdr:nvSpPr>
      <xdr:spPr>
        <a:xfrm>
          <a:off x="5791200" y="16151131"/>
          <a:ext cx="97937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ID" sz="800">
              <a:latin typeface="Arial Narrow" panose="020B0606020202030204" pitchFamily="34" charset="0"/>
            </a:rPr>
            <a:t>MP.SDN2JMB SPMI</a:t>
          </a:r>
          <a:r>
            <a:rPr lang="en-ID" sz="800" baseline="0">
              <a:latin typeface="Arial Narrow" panose="020B0606020202030204" pitchFamily="34" charset="0"/>
            </a:rPr>
            <a:t> </a:t>
          </a:r>
          <a:endParaRPr lang="en-ID" sz="800">
            <a:latin typeface="Arial Narrow" panose="020B060602020203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8FFF-F2BA-454B-9018-584E946C018A}">
  <dimension ref="A1:AO156"/>
  <sheetViews>
    <sheetView showGridLines="0" showRowColHeaders="0" tabSelected="1" zoomScale="130" zoomScaleNormal="130" workbookViewId="0">
      <selection activeCell="C7" sqref="C7:AA7"/>
    </sheetView>
  </sheetViews>
  <sheetFormatPr defaultColWidth="0" defaultRowHeight="14.4" zeroHeight="1" x14ac:dyDescent="0.3"/>
  <cols>
    <col min="1" max="1" width="0.33203125" customWidth="1"/>
    <col min="2" max="28" width="3.77734375" customWidth="1"/>
    <col min="29" max="41" width="3.77734375" hidden="1" customWidth="1"/>
    <col min="42" max="16384" width="8.88671875" hidden="1"/>
  </cols>
  <sheetData>
    <row r="1" spans="3:27" ht="11.4" customHeight="1" x14ac:dyDescent="0.3"/>
    <row r="3" spans="3:27" ht="27.6" x14ac:dyDescent="0.3">
      <c r="C3" s="1" t="s">
        <v>0</v>
      </c>
    </row>
    <row r="4" spans="3:27" x14ac:dyDescent="0.3">
      <c r="C4" s="2" t="s">
        <v>1</v>
      </c>
    </row>
    <row r="5" spans="3:27" x14ac:dyDescent="0.3">
      <c r="C5" s="3" t="s">
        <v>2</v>
      </c>
    </row>
    <row r="6" spans="3:27" x14ac:dyDescent="0.3"/>
    <row r="7" spans="3:27" ht="15.6" x14ac:dyDescent="0.3">
      <c r="C7" s="54" t="s">
        <v>3</v>
      </c>
      <c r="D7" s="54"/>
      <c r="E7" s="54"/>
      <c r="F7" s="54"/>
      <c r="G7" s="54"/>
      <c r="H7" s="54"/>
      <c r="I7" s="54"/>
      <c r="J7" s="54"/>
      <c r="K7" s="54"/>
      <c r="L7" s="54"/>
      <c r="M7" s="54"/>
      <c r="N7" s="54"/>
      <c r="O7" s="54"/>
      <c r="P7" s="54"/>
      <c r="Q7" s="54"/>
      <c r="R7" s="54"/>
      <c r="S7" s="54"/>
      <c r="T7" s="54"/>
      <c r="U7" s="54"/>
      <c r="V7" s="54"/>
      <c r="W7" s="54"/>
      <c r="X7" s="54"/>
      <c r="Y7" s="54"/>
      <c r="Z7" s="54"/>
      <c r="AA7" s="54"/>
    </row>
    <row r="8" spans="3:27" ht="15" thickBot="1" x14ac:dyDescent="0.35">
      <c r="C8" s="6"/>
      <c r="D8" s="6"/>
      <c r="E8" s="6"/>
      <c r="F8" s="6"/>
      <c r="G8" s="6"/>
      <c r="H8" s="6"/>
      <c r="I8" s="6"/>
      <c r="J8" s="6"/>
      <c r="K8" s="6"/>
      <c r="L8" s="6"/>
      <c r="M8" s="6"/>
      <c r="N8" s="6"/>
      <c r="O8" s="6"/>
      <c r="P8" s="6"/>
      <c r="Q8" s="6"/>
      <c r="R8" s="6"/>
      <c r="S8" s="6"/>
      <c r="T8" s="6"/>
      <c r="U8" s="6"/>
      <c r="V8" s="6"/>
      <c r="W8" s="6"/>
      <c r="X8" s="6"/>
      <c r="Y8" s="6"/>
      <c r="Z8" s="6"/>
      <c r="AA8" s="6"/>
    </row>
    <row r="9" spans="3:27" x14ac:dyDescent="0.3">
      <c r="C9" s="4" t="s">
        <v>7</v>
      </c>
      <c r="D9" s="4"/>
      <c r="E9" s="4"/>
      <c r="F9" s="4" t="s">
        <v>4</v>
      </c>
      <c r="G9" s="56"/>
      <c r="H9" s="56"/>
      <c r="I9" s="56"/>
      <c r="J9" s="56"/>
      <c r="K9" s="56"/>
      <c r="L9" s="56"/>
      <c r="M9" s="56"/>
      <c r="N9" s="56"/>
      <c r="O9" s="4"/>
      <c r="P9" s="4"/>
      <c r="Q9" s="4"/>
      <c r="R9" s="4"/>
      <c r="S9" s="4"/>
      <c r="T9" s="4"/>
      <c r="U9" s="4"/>
      <c r="V9" s="4"/>
      <c r="W9" s="4"/>
      <c r="X9" s="4"/>
      <c r="Y9" s="4"/>
      <c r="Z9" s="4"/>
      <c r="AA9" s="4"/>
    </row>
    <row r="10" spans="3:27" x14ac:dyDescent="0.3">
      <c r="C10" s="4" t="s">
        <v>8</v>
      </c>
      <c r="D10" s="4"/>
      <c r="E10" s="4"/>
      <c r="F10" s="4" t="s">
        <v>4</v>
      </c>
      <c r="G10" s="41"/>
      <c r="H10" s="41"/>
      <c r="I10" s="41"/>
      <c r="J10" s="41"/>
      <c r="K10" s="41"/>
      <c r="L10" s="41"/>
      <c r="M10" s="41"/>
      <c r="N10" s="41"/>
      <c r="O10" s="4"/>
      <c r="P10" s="57"/>
      <c r="Q10" s="57"/>
      <c r="R10" s="57"/>
      <c r="S10" s="57"/>
      <c r="T10" s="57"/>
      <c r="U10" s="57"/>
      <c r="V10" s="57"/>
      <c r="W10" s="57"/>
      <c r="X10" s="57"/>
      <c r="Y10" s="57"/>
      <c r="Z10" s="57"/>
      <c r="AA10" s="57"/>
    </row>
    <row r="11" spans="3:27" x14ac:dyDescent="0.3">
      <c r="C11" s="4" t="s">
        <v>5</v>
      </c>
      <c r="D11" s="4"/>
      <c r="E11" s="4"/>
      <c r="F11" s="4" t="s">
        <v>4</v>
      </c>
      <c r="G11" s="41">
        <f>P10</f>
        <v>0</v>
      </c>
      <c r="H11" s="41"/>
      <c r="I11" s="41"/>
      <c r="J11" s="41"/>
      <c r="K11" s="41"/>
      <c r="L11" s="41"/>
      <c r="M11" s="41"/>
      <c r="N11" s="41"/>
      <c r="O11" s="41"/>
      <c r="P11" s="41"/>
      <c r="Q11" s="41"/>
      <c r="R11" s="41"/>
      <c r="S11" s="41"/>
      <c r="T11" s="41"/>
      <c r="U11" s="41"/>
      <c r="V11" s="41"/>
      <c r="W11" s="41"/>
      <c r="X11" s="41"/>
      <c r="Y11" s="41"/>
      <c r="Z11" s="41"/>
      <c r="AA11" s="41"/>
    </row>
    <row r="12" spans="3:27" ht="15" thickBot="1" x14ac:dyDescent="0.35">
      <c r="C12" s="6" t="s">
        <v>6</v>
      </c>
      <c r="D12" s="6"/>
      <c r="E12" s="6"/>
      <c r="F12" s="6" t="s">
        <v>4</v>
      </c>
      <c r="G12" s="55"/>
      <c r="H12" s="55"/>
      <c r="I12" s="55"/>
      <c r="J12" s="55"/>
      <c r="K12" s="55"/>
      <c r="L12" s="6"/>
      <c r="M12" s="6"/>
      <c r="N12" s="6"/>
      <c r="O12" s="6"/>
      <c r="P12" s="6"/>
      <c r="Q12" s="6"/>
      <c r="R12" s="6"/>
      <c r="S12" s="6"/>
      <c r="T12" s="6"/>
      <c r="U12" s="6"/>
      <c r="V12" s="6"/>
      <c r="W12" s="6"/>
      <c r="X12" s="6"/>
      <c r="Y12" s="6"/>
      <c r="Z12" s="6"/>
      <c r="AA12" s="6"/>
    </row>
    <row r="13" spans="3:27" x14ac:dyDescent="0.3">
      <c r="C13" s="4"/>
      <c r="D13" s="4"/>
      <c r="E13" s="4"/>
      <c r="F13" s="4"/>
      <c r="G13" s="4"/>
      <c r="H13" s="4"/>
      <c r="I13" s="4"/>
      <c r="J13" s="4"/>
      <c r="K13" s="4"/>
      <c r="L13" s="4"/>
      <c r="M13" s="4"/>
      <c r="N13" s="4"/>
      <c r="O13" s="4"/>
      <c r="P13" s="4"/>
      <c r="Q13" s="4"/>
      <c r="R13" s="4"/>
      <c r="S13" s="4"/>
      <c r="T13" s="4"/>
      <c r="U13" s="4"/>
      <c r="V13" s="4"/>
      <c r="W13" s="4"/>
      <c r="X13" s="4"/>
      <c r="Y13" s="4"/>
      <c r="Z13" s="4"/>
      <c r="AA13" s="4"/>
    </row>
    <row r="14" spans="3:27" ht="15.6" x14ac:dyDescent="0.3">
      <c r="C14" s="7" t="s">
        <v>374</v>
      </c>
      <c r="D14" s="4"/>
      <c r="E14" s="4"/>
      <c r="F14" s="4"/>
      <c r="G14" s="4"/>
      <c r="H14" s="4"/>
      <c r="I14" s="4"/>
      <c r="J14" s="4"/>
      <c r="K14" s="4"/>
      <c r="L14" s="4"/>
      <c r="M14" s="4"/>
      <c r="N14" s="4"/>
      <c r="O14" s="4"/>
      <c r="P14" s="4"/>
      <c r="Q14" s="4"/>
      <c r="R14" s="4"/>
      <c r="S14" s="4"/>
      <c r="T14" s="4"/>
      <c r="U14" s="4"/>
      <c r="V14" s="4"/>
      <c r="W14" s="4"/>
      <c r="X14" s="4"/>
      <c r="Y14" s="4"/>
      <c r="Z14" s="4"/>
      <c r="AA14" s="4"/>
    </row>
    <row r="15" spans="3:27" x14ac:dyDescent="0.3">
      <c r="C15" s="4"/>
      <c r="D15" s="4"/>
      <c r="E15" s="4"/>
      <c r="F15" s="4"/>
      <c r="G15" s="4"/>
      <c r="H15" s="4"/>
      <c r="I15" s="4"/>
      <c r="J15" s="4"/>
      <c r="K15" s="4"/>
      <c r="L15" s="4"/>
      <c r="M15" s="4"/>
      <c r="N15" s="4"/>
      <c r="O15" s="4"/>
      <c r="P15" s="4"/>
      <c r="Q15" s="4"/>
      <c r="R15" s="4"/>
      <c r="S15" s="4"/>
      <c r="T15" s="4"/>
      <c r="U15" s="4"/>
      <c r="V15" s="4"/>
      <c r="W15" s="4"/>
      <c r="X15" s="4"/>
      <c r="Y15" s="4"/>
      <c r="Z15" s="4"/>
      <c r="AA15" s="4"/>
    </row>
    <row r="16" spans="3:27" ht="30" customHeight="1" x14ac:dyDescent="0.3">
      <c r="C16" s="42" t="s">
        <v>18</v>
      </c>
      <c r="D16" s="43"/>
      <c r="E16" s="43"/>
      <c r="F16" s="44"/>
      <c r="G16" s="48"/>
      <c r="H16" s="49"/>
      <c r="I16" s="49"/>
      <c r="J16" s="49"/>
      <c r="K16" s="49"/>
      <c r="L16" s="49"/>
      <c r="M16" s="50"/>
      <c r="N16" s="48"/>
      <c r="O16" s="49"/>
      <c r="P16" s="49"/>
      <c r="Q16" s="49"/>
      <c r="R16" s="49"/>
      <c r="S16" s="49"/>
      <c r="T16" s="50"/>
      <c r="U16" s="48"/>
      <c r="V16" s="49"/>
      <c r="W16" s="49"/>
      <c r="X16" s="49"/>
      <c r="Y16" s="49"/>
      <c r="Z16" s="49"/>
      <c r="AA16" s="50"/>
    </row>
    <row r="17" spans="2:27" ht="47.4" customHeight="1" x14ac:dyDescent="0.3">
      <c r="C17" s="51" t="s">
        <v>19</v>
      </c>
      <c r="D17" s="52"/>
      <c r="E17" s="52"/>
      <c r="F17" s="53"/>
      <c r="G17" s="45"/>
      <c r="H17" s="46"/>
      <c r="I17" s="46"/>
      <c r="J17" s="46"/>
      <c r="K17" s="46"/>
      <c r="L17" s="46"/>
      <c r="M17" s="47"/>
      <c r="N17" s="45"/>
      <c r="O17" s="46"/>
      <c r="P17" s="46"/>
      <c r="Q17" s="46"/>
      <c r="R17" s="46"/>
      <c r="S17" s="46"/>
      <c r="T17" s="47"/>
      <c r="U17" s="45"/>
      <c r="V17" s="46"/>
      <c r="W17" s="46"/>
      <c r="X17" s="46"/>
      <c r="Y17" s="46"/>
      <c r="Z17" s="46"/>
      <c r="AA17" s="47"/>
    </row>
    <row r="18" spans="2:27" ht="43.8" customHeight="1" x14ac:dyDescent="0.3">
      <c r="C18" s="42" t="s">
        <v>20</v>
      </c>
      <c r="D18" s="43"/>
      <c r="E18" s="43"/>
      <c r="F18" s="44"/>
      <c r="G18" s="45"/>
      <c r="H18" s="46"/>
      <c r="I18" s="46"/>
      <c r="J18" s="46"/>
      <c r="K18" s="46"/>
      <c r="L18" s="46"/>
      <c r="M18" s="47"/>
      <c r="N18" s="45"/>
      <c r="O18" s="46"/>
      <c r="P18" s="46"/>
      <c r="Q18" s="46"/>
      <c r="R18" s="46"/>
      <c r="S18" s="46"/>
      <c r="T18" s="47"/>
      <c r="U18" s="45"/>
      <c r="V18" s="46"/>
      <c r="W18" s="46"/>
      <c r="X18" s="46"/>
      <c r="Y18" s="46"/>
      <c r="Z18" s="46"/>
      <c r="AA18" s="47"/>
    </row>
    <row r="19" spans="2:27" x14ac:dyDescent="0.3">
      <c r="C19" s="4"/>
      <c r="D19" s="4"/>
      <c r="E19" s="4"/>
      <c r="F19" s="4"/>
      <c r="G19" s="4"/>
      <c r="H19" s="4"/>
      <c r="I19" s="4"/>
      <c r="J19" s="4"/>
      <c r="K19" s="4"/>
      <c r="L19" s="4"/>
      <c r="M19" s="4"/>
      <c r="N19" s="4"/>
      <c r="O19" s="4"/>
      <c r="P19" s="4"/>
      <c r="Q19" s="4"/>
      <c r="R19" s="4"/>
      <c r="S19" s="4"/>
      <c r="T19" s="4"/>
      <c r="U19" s="4"/>
      <c r="V19" s="4"/>
      <c r="W19" s="4"/>
      <c r="X19" s="4"/>
      <c r="Y19" s="4"/>
      <c r="Z19" s="4"/>
      <c r="AA19" s="4"/>
    </row>
    <row r="20" spans="2:27" ht="15.6" x14ac:dyDescent="0.3">
      <c r="C20" s="11" t="s">
        <v>115</v>
      </c>
      <c r="D20" s="4"/>
      <c r="E20" s="4"/>
      <c r="F20" s="4"/>
      <c r="G20" s="4"/>
      <c r="H20" s="4"/>
      <c r="I20" s="4"/>
      <c r="J20" s="4"/>
      <c r="K20" s="4"/>
      <c r="L20" s="4"/>
      <c r="M20" s="4"/>
      <c r="N20" s="4"/>
      <c r="O20" s="4"/>
      <c r="P20" s="4"/>
      <c r="Q20" s="4"/>
      <c r="R20" s="4"/>
      <c r="S20" s="4"/>
      <c r="T20" s="4"/>
      <c r="U20" s="4"/>
      <c r="V20" s="4"/>
      <c r="W20" s="4"/>
      <c r="X20" s="4"/>
      <c r="Y20" s="4"/>
      <c r="Z20" s="4"/>
      <c r="AA20" s="4"/>
    </row>
    <row r="21" spans="2:27" ht="6.6" customHeight="1" x14ac:dyDescent="0.3">
      <c r="C21" s="4"/>
      <c r="D21" s="4"/>
      <c r="E21" s="4"/>
      <c r="F21" s="4"/>
      <c r="G21" s="4"/>
      <c r="H21" s="4"/>
      <c r="I21" s="4"/>
      <c r="J21" s="4"/>
      <c r="K21" s="4"/>
      <c r="L21" s="4"/>
      <c r="M21" s="4"/>
      <c r="N21" s="4"/>
      <c r="O21" s="4"/>
      <c r="P21" s="4"/>
      <c r="Q21" s="4"/>
      <c r="R21" s="4"/>
      <c r="S21" s="4"/>
      <c r="T21" s="4"/>
      <c r="U21" s="4"/>
      <c r="V21" s="4"/>
      <c r="W21" s="4"/>
      <c r="X21" s="4"/>
      <c r="Y21" s="4"/>
      <c r="Z21" s="4"/>
      <c r="AA21" s="4"/>
    </row>
    <row r="22" spans="2:27" x14ac:dyDescent="0.3">
      <c r="C22" s="37"/>
      <c r="D22" s="37"/>
      <c r="E22" s="37"/>
      <c r="F22" s="37"/>
      <c r="G22" s="37"/>
      <c r="H22" s="37"/>
      <c r="I22" s="37"/>
      <c r="J22" s="37"/>
      <c r="K22" s="37"/>
      <c r="L22" s="4"/>
      <c r="M22" s="4"/>
      <c r="N22" s="4"/>
      <c r="O22" s="4"/>
      <c r="P22" s="4"/>
      <c r="Q22" s="4"/>
      <c r="R22" s="4"/>
      <c r="S22" s="4"/>
      <c r="T22" s="4"/>
      <c r="U22" s="4"/>
      <c r="V22" s="4"/>
      <c r="W22" s="4"/>
      <c r="X22" s="4"/>
      <c r="Y22" s="4"/>
      <c r="Z22" s="4"/>
      <c r="AA22" s="4"/>
    </row>
    <row r="23" spans="2:27" x14ac:dyDescent="0.3">
      <c r="B23" s="30"/>
      <c r="C23" s="4" t="s">
        <v>92</v>
      </c>
      <c r="D23" s="40" t="str">
        <f>IF(G11=0,"",VLOOKUP(P10,pilih,2,FALSE))</f>
        <v/>
      </c>
      <c r="E23" s="40"/>
      <c r="F23" s="40"/>
      <c r="G23" s="40"/>
      <c r="H23" s="40"/>
      <c r="I23" s="40"/>
      <c r="J23" s="40"/>
      <c r="K23" s="40"/>
      <c r="L23" s="40"/>
      <c r="M23" s="40"/>
      <c r="N23" s="40"/>
      <c r="O23" s="40"/>
      <c r="P23" s="40"/>
      <c r="Q23" s="40"/>
      <c r="R23" s="40"/>
      <c r="S23" s="40"/>
      <c r="T23" s="40"/>
      <c r="U23" s="40"/>
      <c r="V23" s="40"/>
      <c r="W23" s="40"/>
      <c r="X23" s="40"/>
      <c r="Y23" s="40"/>
      <c r="Z23" s="40"/>
      <c r="AA23" s="40"/>
    </row>
    <row r="24" spans="2:27" x14ac:dyDescent="0.3">
      <c r="C24" s="4" t="s">
        <v>93</v>
      </c>
      <c r="D24" s="40" t="str">
        <f>IF(G11=0,"",VLOOKUP(P10,pilih,3,FALSE))</f>
        <v/>
      </c>
      <c r="E24" s="40"/>
      <c r="F24" s="40"/>
      <c r="G24" s="40"/>
      <c r="H24" s="40"/>
      <c r="I24" s="40"/>
      <c r="J24" s="40"/>
      <c r="K24" s="40"/>
      <c r="L24" s="40"/>
      <c r="M24" s="40"/>
      <c r="N24" s="40"/>
      <c r="O24" s="40"/>
      <c r="P24" s="40"/>
      <c r="Q24" s="40"/>
      <c r="R24" s="40"/>
      <c r="S24" s="40"/>
      <c r="T24" s="40"/>
      <c r="U24" s="40"/>
      <c r="V24" s="40"/>
      <c r="W24" s="40"/>
      <c r="X24" s="40"/>
      <c r="Y24" s="40"/>
      <c r="Z24" s="40"/>
      <c r="AA24" s="40"/>
    </row>
    <row r="25" spans="2:27" x14ac:dyDescent="0.3">
      <c r="C25" s="4" t="s">
        <v>94</v>
      </c>
      <c r="D25" s="40" t="str">
        <f>IF(G11=0,"",VLOOKUP(P10,pilih,4,FALSE))</f>
        <v/>
      </c>
      <c r="E25" s="40"/>
      <c r="F25" s="40"/>
      <c r="G25" s="40"/>
      <c r="H25" s="40"/>
      <c r="I25" s="40"/>
      <c r="J25" s="40"/>
      <c r="K25" s="40"/>
      <c r="L25" s="40"/>
      <c r="M25" s="40"/>
      <c r="N25" s="40"/>
      <c r="O25" s="40"/>
      <c r="P25" s="40"/>
      <c r="Q25" s="40"/>
      <c r="R25" s="40"/>
      <c r="S25" s="40"/>
      <c r="T25" s="40"/>
      <c r="U25" s="40"/>
      <c r="V25" s="40"/>
      <c r="W25" s="40"/>
      <c r="X25" s="40"/>
      <c r="Y25" s="40"/>
      <c r="Z25" s="40"/>
      <c r="AA25" s="40"/>
    </row>
    <row r="26" spans="2:27" x14ac:dyDescent="0.3">
      <c r="C26" s="4" t="s">
        <v>95</v>
      </c>
      <c r="D26" s="40" t="str">
        <f>IF(G11=0,"",VLOOKUP(P10,pilih,5,FALSE))</f>
        <v/>
      </c>
      <c r="E26" s="40"/>
      <c r="F26" s="40"/>
      <c r="G26" s="40"/>
      <c r="H26" s="40"/>
      <c r="I26" s="40"/>
      <c r="J26" s="40"/>
      <c r="K26" s="40"/>
      <c r="L26" s="40"/>
      <c r="M26" s="40"/>
      <c r="N26" s="40"/>
      <c r="O26" s="40"/>
      <c r="P26" s="40"/>
      <c r="Q26" s="40"/>
      <c r="R26" s="40"/>
      <c r="S26" s="40"/>
      <c r="T26" s="40"/>
      <c r="U26" s="40"/>
      <c r="V26" s="40"/>
      <c r="W26" s="40"/>
      <c r="X26" s="40"/>
      <c r="Y26" s="40"/>
      <c r="Z26" s="40"/>
      <c r="AA26" s="40"/>
    </row>
    <row r="27" spans="2:27" x14ac:dyDescent="0.3">
      <c r="C27" s="4" t="s">
        <v>96</v>
      </c>
      <c r="D27" s="40" t="str">
        <f>IF(G11=0,"",VLOOKUP(P10,pilih,6,FALSE))</f>
        <v/>
      </c>
      <c r="E27" s="40"/>
      <c r="F27" s="40"/>
      <c r="G27" s="40"/>
      <c r="H27" s="40"/>
      <c r="I27" s="40"/>
      <c r="J27" s="40"/>
      <c r="K27" s="40"/>
      <c r="L27" s="40"/>
      <c r="M27" s="40"/>
      <c r="N27" s="40"/>
      <c r="O27" s="40"/>
      <c r="P27" s="40"/>
      <c r="Q27" s="40"/>
      <c r="R27" s="40"/>
      <c r="S27" s="40"/>
      <c r="T27" s="40"/>
      <c r="U27" s="40"/>
      <c r="V27" s="40"/>
      <c r="W27" s="40"/>
      <c r="X27" s="40"/>
      <c r="Y27" s="40"/>
      <c r="Z27" s="40"/>
      <c r="AA27" s="40"/>
    </row>
    <row r="28" spans="2:27" x14ac:dyDescent="0.3">
      <c r="C28" s="4" t="s">
        <v>97</v>
      </c>
      <c r="D28" s="40" t="str">
        <f>IF(G11=0,"",VLOOKUP(P10,pilih,7,FALSE))</f>
        <v/>
      </c>
      <c r="E28" s="40"/>
      <c r="F28" s="40"/>
      <c r="G28" s="40"/>
      <c r="H28" s="40"/>
      <c r="I28" s="40"/>
      <c r="J28" s="40"/>
      <c r="K28" s="40"/>
      <c r="L28" s="40"/>
      <c r="M28" s="40"/>
      <c r="N28" s="40"/>
      <c r="O28" s="40"/>
      <c r="P28" s="40"/>
      <c r="Q28" s="40"/>
      <c r="R28" s="40"/>
      <c r="S28" s="40"/>
      <c r="T28" s="40"/>
      <c r="U28" s="40"/>
      <c r="V28" s="40"/>
      <c r="W28" s="40"/>
      <c r="X28" s="40"/>
      <c r="Y28" s="40"/>
      <c r="Z28" s="40"/>
      <c r="AA28" s="40"/>
    </row>
    <row r="29" spans="2:27" ht="7.05" customHeight="1" x14ac:dyDescent="0.3">
      <c r="C29" s="4"/>
      <c r="D29" s="4"/>
      <c r="E29" s="4"/>
      <c r="F29" s="4"/>
      <c r="G29" s="4"/>
      <c r="H29" s="4"/>
      <c r="I29" s="4"/>
      <c r="J29" s="4"/>
      <c r="K29" s="4"/>
      <c r="L29" s="4"/>
      <c r="M29" s="4"/>
      <c r="N29" s="4"/>
      <c r="O29" s="4"/>
      <c r="P29" s="4"/>
      <c r="Q29" s="4"/>
      <c r="R29" s="4"/>
      <c r="S29" s="4"/>
      <c r="T29" s="4"/>
      <c r="U29" s="4"/>
      <c r="V29" s="4"/>
      <c r="W29" s="4"/>
      <c r="X29" s="4"/>
      <c r="Y29" s="4"/>
      <c r="Z29" s="4"/>
      <c r="AA29" s="4"/>
    </row>
    <row r="30" spans="2:27" x14ac:dyDescent="0.3">
      <c r="C30" s="37"/>
      <c r="D30" s="37"/>
      <c r="E30" s="37"/>
      <c r="F30" s="37"/>
      <c r="G30" s="37"/>
      <c r="H30" s="37"/>
      <c r="I30" s="37"/>
      <c r="J30" s="37"/>
      <c r="K30" s="37"/>
      <c r="L30" s="4"/>
      <c r="M30" s="4"/>
      <c r="N30" s="4"/>
      <c r="O30" s="4"/>
      <c r="P30" s="4"/>
      <c r="Q30" s="4"/>
      <c r="R30" s="4"/>
      <c r="S30" s="4"/>
      <c r="T30" s="4"/>
      <c r="U30" s="4"/>
      <c r="V30" s="4"/>
      <c r="W30" s="4"/>
      <c r="X30" s="4"/>
      <c r="Y30" s="4"/>
      <c r="Z30" s="4"/>
      <c r="AA30" s="4"/>
    </row>
    <row r="31" spans="2:27" x14ac:dyDescent="0.3">
      <c r="C31" s="4" t="s">
        <v>92</v>
      </c>
      <c r="D31" s="40" t="str">
        <f>IF(G11=0,"",VLOOKUP(P10,pilih,8,FALSE))</f>
        <v/>
      </c>
      <c r="E31" s="40"/>
      <c r="F31" s="40"/>
      <c r="G31" s="40"/>
      <c r="H31" s="40"/>
      <c r="I31" s="40"/>
      <c r="J31" s="40"/>
      <c r="K31" s="40"/>
      <c r="L31" s="40"/>
      <c r="M31" s="40"/>
      <c r="N31" s="40"/>
      <c r="O31" s="40"/>
      <c r="P31" s="40"/>
      <c r="Q31" s="40"/>
      <c r="R31" s="40"/>
      <c r="S31" s="40"/>
      <c r="T31" s="40"/>
      <c r="U31" s="40"/>
      <c r="V31" s="40"/>
      <c r="W31" s="40"/>
      <c r="X31" s="40"/>
      <c r="Y31" s="40"/>
      <c r="Z31" s="40"/>
      <c r="AA31" s="40"/>
    </row>
    <row r="32" spans="2:27" x14ac:dyDescent="0.3">
      <c r="C32" s="4" t="s">
        <v>93</v>
      </c>
      <c r="D32" s="40" t="str">
        <f>IF(G11=0,"",VLOOKUP(P10,pilih,9,FALSE))</f>
        <v/>
      </c>
      <c r="E32" s="40"/>
      <c r="F32" s="40"/>
      <c r="G32" s="40"/>
      <c r="H32" s="40"/>
      <c r="I32" s="40"/>
      <c r="J32" s="40"/>
      <c r="K32" s="40"/>
      <c r="L32" s="40"/>
      <c r="M32" s="40"/>
      <c r="N32" s="40"/>
      <c r="O32" s="40"/>
      <c r="P32" s="40"/>
      <c r="Q32" s="40"/>
      <c r="R32" s="40"/>
      <c r="S32" s="40"/>
      <c r="T32" s="40"/>
      <c r="U32" s="40"/>
      <c r="V32" s="40"/>
      <c r="W32" s="40"/>
      <c r="X32" s="40"/>
      <c r="Y32" s="40"/>
      <c r="Z32" s="40"/>
      <c r="AA32" s="40"/>
    </row>
    <row r="33" spans="3:27" x14ac:dyDescent="0.3">
      <c r="C33" s="4" t="s">
        <v>94</v>
      </c>
      <c r="D33" s="40" t="str">
        <f>IF(G11=0,"",VLOOKUP(P10,pilih,10,FALSE))</f>
        <v/>
      </c>
      <c r="E33" s="40"/>
      <c r="F33" s="40"/>
      <c r="G33" s="40"/>
      <c r="H33" s="40"/>
      <c r="I33" s="40"/>
      <c r="J33" s="40"/>
      <c r="K33" s="40"/>
      <c r="L33" s="40"/>
      <c r="M33" s="40"/>
      <c r="N33" s="40"/>
      <c r="O33" s="40"/>
      <c r="P33" s="40"/>
      <c r="Q33" s="40"/>
      <c r="R33" s="40"/>
      <c r="S33" s="40"/>
      <c r="T33" s="40"/>
      <c r="U33" s="40"/>
      <c r="V33" s="40"/>
      <c r="W33" s="40"/>
      <c r="X33" s="40"/>
      <c r="Y33" s="40"/>
      <c r="Z33" s="40"/>
      <c r="AA33" s="40"/>
    </row>
    <row r="34" spans="3:27" x14ac:dyDescent="0.3">
      <c r="C34" s="4" t="s">
        <v>95</v>
      </c>
      <c r="D34" s="40" t="str">
        <f>IF(G11=0,"",VLOOKUP(P10,pilih,11,FALSE))</f>
        <v/>
      </c>
      <c r="E34" s="40"/>
      <c r="F34" s="40"/>
      <c r="G34" s="40"/>
      <c r="H34" s="40"/>
      <c r="I34" s="40"/>
      <c r="J34" s="40"/>
      <c r="K34" s="40"/>
      <c r="L34" s="40"/>
      <c r="M34" s="40"/>
      <c r="N34" s="40"/>
      <c r="O34" s="40"/>
      <c r="P34" s="40"/>
      <c r="Q34" s="40"/>
      <c r="R34" s="40"/>
      <c r="S34" s="40"/>
      <c r="T34" s="40"/>
      <c r="U34" s="40"/>
      <c r="V34" s="40"/>
      <c r="W34" s="40"/>
      <c r="X34" s="40"/>
      <c r="Y34" s="40"/>
      <c r="Z34" s="40"/>
      <c r="AA34" s="40"/>
    </row>
    <row r="35" spans="3:27" x14ac:dyDescent="0.3">
      <c r="C35" s="4" t="s">
        <v>96</v>
      </c>
      <c r="D35" s="40" t="str">
        <f>IF(G11=0,"",VLOOKUP(P10,pilih,12,FALSE))</f>
        <v/>
      </c>
      <c r="E35" s="40"/>
      <c r="F35" s="40"/>
      <c r="G35" s="40"/>
      <c r="H35" s="40"/>
      <c r="I35" s="40"/>
      <c r="J35" s="40"/>
      <c r="K35" s="40"/>
      <c r="L35" s="40"/>
      <c r="M35" s="40"/>
      <c r="N35" s="40"/>
      <c r="O35" s="40"/>
      <c r="P35" s="40"/>
      <c r="Q35" s="40"/>
      <c r="R35" s="40"/>
      <c r="S35" s="40"/>
      <c r="T35" s="40"/>
      <c r="U35" s="40"/>
      <c r="V35" s="40"/>
      <c r="W35" s="40"/>
      <c r="X35" s="40"/>
      <c r="Y35" s="40"/>
      <c r="Z35" s="40"/>
      <c r="AA35" s="40"/>
    </row>
    <row r="36" spans="3:27" x14ac:dyDescent="0.3">
      <c r="C36" s="4" t="s">
        <v>97</v>
      </c>
      <c r="D36" s="40" t="str">
        <f>IF(G11=0,"",VLOOKUP(P10,pilih,13,FALSE))</f>
        <v/>
      </c>
      <c r="E36" s="40"/>
      <c r="F36" s="40"/>
      <c r="G36" s="40"/>
      <c r="H36" s="40"/>
      <c r="I36" s="40"/>
      <c r="J36" s="40"/>
      <c r="K36" s="40"/>
      <c r="L36" s="40"/>
      <c r="M36" s="40"/>
      <c r="N36" s="40"/>
      <c r="O36" s="40"/>
      <c r="P36" s="40"/>
      <c r="Q36" s="40"/>
      <c r="R36" s="40"/>
      <c r="S36" s="40"/>
      <c r="T36" s="40"/>
      <c r="U36" s="40"/>
      <c r="V36" s="40"/>
      <c r="W36" s="40"/>
      <c r="X36" s="40"/>
      <c r="Y36" s="40"/>
      <c r="Z36" s="40"/>
      <c r="AA36" s="40"/>
    </row>
    <row r="37" spans="3:27" ht="7.05" customHeight="1" x14ac:dyDescent="0.3">
      <c r="C37" s="4"/>
      <c r="D37" s="4"/>
      <c r="E37" s="4"/>
      <c r="F37" s="4"/>
      <c r="G37" s="4"/>
      <c r="H37" s="4"/>
      <c r="I37" s="4"/>
      <c r="J37" s="4"/>
      <c r="K37" s="4"/>
      <c r="L37" s="4"/>
      <c r="M37" s="4"/>
      <c r="N37" s="4"/>
      <c r="O37" s="4"/>
      <c r="P37" s="4"/>
      <c r="Q37" s="4"/>
      <c r="R37" s="4"/>
      <c r="S37" s="4"/>
      <c r="T37" s="4"/>
      <c r="U37" s="4"/>
      <c r="V37" s="4"/>
      <c r="W37" s="4"/>
      <c r="X37" s="4"/>
      <c r="Y37" s="4"/>
      <c r="Z37" s="4"/>
      <c r="AA37" s="4"/>
    </row>
    <row r="38" spans="3:27" x14ac:dyDescent="0.3">
      <c r="C38" s="37"/>
      <c r="D38" s="37"/>
      <c r="E38" s="37"/>
      <c r="F38" s="37"/>
      <c r="G38" s="37"/>
      <c r="H38" s="37"/>
      <c r="I38" s="37"/>
      <c r="J38" s="37"/>
      <c r="K38" s="37"/>
      <c r="L38" s="4"/>
      <c r="M38" s="4"/>
      <c r="N38" s="4"/>
      <c r="O38" s="4"/>
      <c r="P38" s="4"/>
      <c r="Q38" s="4"/>
      <c r="R38" s="4"/>
      <c r="S38" s="4"/>
      <c r="T38" s="4"/>
      <c r="U38" s="4"/>
      <c r="V38" s="4"/>
      <c r="W38" s="4"/>
      <c r="X38" s="4"/>
      <c r="Y38" s="4"/>
      <c r="Z38" s="4"/>
      <c r="AA38" s="4"/>
    </row>
    <row r="39" spans="3:27" x14ac:dyDescent="0.3">
      <c r="C39" s="4" t="s">
        <v>92</v>
      </c>
      <c r="D39" s="41" t="str">
        <f>IF(G11=0,"",VLOOKUP(P10,pilih,14,FALSE))</f>
        <v/>
      </c>
      <c r="E39" s="41"/>
      <c r="F39" s="41"/>
      <c r="G39" s="41"/>
      <c r="H39" s="41"/>
      <c r="I39" s="41"/>
      <c r="J39" s="41"/>
      <c r="K39" s="41"/>
      <c r="L39" s="41"/>
      <c r="M39" s="41"/>
      <c r="N39" s="41"/>
      <c r="O39" s="41"/>
      <c r="P39" s="41"/>
      <c r="Q39" s="41"/>
      <c r="R39" s="41"/>
      <c r="S39" s="41"/>
      <c r="T39" s="41"/>
      <c r="U39" s="41"/>
      <c r="V39" s="41"/>
      <c r="W39" s="41"/>
      <c r="X39" s="41"/>
      <c r="Y39" s="41"/>
      <c r="Z39" s="41"/>
      <c r="AA39" s="41"/>
    </row>
    <row r="40" spans="3:27" x14ac:dyDescent="0.3">
      <c r="C40" s="4" t="s">
        <v>93</v>
      </c>
      <c r="D40" s="41" t="str">
        <f>IF(G11=0,"",VLOOKUP(P10,pilih,15,FALSE))</f>
        <v/>
      </c>
      <c r="E40" s="41"/>
      <c r="F40" s="41"/>
      <c r="G40" s="41"/>
      <c r="H40" s="41"/>
      <c r="I40" s="41"/>
      <c r="J40" s="41"/>
      <c r="K40" s="41"/>
      <c r="L40" s="41"/>
      <c r="M40" s="41"/>
      <c r="N40" s="41"/>
      <c r="O40" s="41"/>
      <c r="P40" s="41"/>
      <c r="Q40" s="41"/>
      <c r="R40" s="41"/>
      <c r="S40" s="41"/>
      <c r="T40" s="41"/>
      <c r="U40" s="41"/>
      <c r="V40" s="41"/>
      <c r="W40" s="41"/>
      <c r="X40" s="41"/>
      <c r="Y40" s="41"/>
      <c r="Z40" s="41"/>
      <c r="AA40" s="41"/>
    </row>
    <row r="41" spans="3:27" x14ac:dyDescent="0.3">
      <c r="C41" s="4" t="s">
        <v>94</v>
      </c>
      <c r="D41" s="41" t="str">
        <f>IF(G11=0,"",VLOOKUP(P10,pilih,16,FALSE))</f>
        <v/>
      </c>
      <c r="E41" s="41"/>
      <c r="F41" s="41"/>
      <c r="G41" s="41"/>
      <c r="H41" s="41"/>
      <c r="I41" s="41"/>
      <c r="J41" s="41"/>
      <c r="K41" s="41"/>
      <c r="L41" s="41"/>
      <c r="M41" s="41"/>
      <c r="N41" s="41"/>
      <c r="O41" s="41"/>
      <c r="P41" s="41"/>
      <c r="Q41" s="41"/>
      <c r="R41" s="41"/>
      <c r="S41" s="41"/>
      <c r="T41" s="41"/>
      <c r="U41" s="41"/>
      <c r="V41" s="41"/>
      <c r="W41" s="41"/>
      <c r="X41" s="41"/>
      <c r="Y41" s="41"/>
      <c r="Z41" s="41"/>
      <c r="AA41" s="41"/>
    </row>
    <row r="42" spans="3:27" x14ac:dyDescent="0.3">
      <c r="C42" s="4" t="s">
        <v>95</v>
      </c>
      <c r="D42" s="41" t="str">
        <f>IF(G11=0,"",VLOOKUP(P10,pilih,17,FALSE))</f>
        <v/>
      </c>
      <c r="E42" s="41"/>
      <c r="F42" s="41"/>
      <c r="G42" s="41"/>
      <c r="H42" s="41"/>
      <c r="I42" s="41"/>
      <c r="J42" s="41"/>
      <c r="K42" s="41"/>
      <c r="L42" s="41"/>
      <c r="M42" s="41"/>
      <c r="N42" s="41"/>
      <c r="O42" s="41"/>
      <c r="P42" s="41"/>
      <c r="Q42" s="41"/>
      <c r="R42" s="41"/>
      <c r="S42" s="41"/>
      <c r="T42" s="41"/>
      <c r="U42" s="41"/>
      <c r="V42" s="41"/>
      <c r="W42" s="41"/>
      <c r="X42" s="41"/>
      <c r="Y42" s="41"/>
      <c r="Z42" s="41"/>
      <c r="AA42" s="41"/>
    </row>
    <row r="43" spans="3:27" x14ac:dyDescent="0.3">
      <c r="C43" s="4" t="s">
        <v>96</v>
      </c>
      <c r="D43" s="41" t="str">
        <f>IF(G11=0,"",VLOOKUP(P10,pilih,18,FALSE))</f>
        <v/>
      </c>
      <c r="E43" s="41"/>
      <c r="F43" s="41"/>
      <c r="G43" s="41"/>
      <c r="H43" s="41"/>
      <c r="I43" s="41"/>
      <c r="J43" s="41"/>
      <c r="K43" s="41"/>
      <c r="L43" s="41"/>
      <c r="M43" s="41"/>
      <c r="N43" s="41"/>
      <c r="O43" s="41"/>
      <c r="P43" s="41"/>
      <c r="Q43" s="41"/>
      <c r="R43" s="41"/>
      <c r="S43" s="41"/>
      <c r="T43" s="41"/>
      <c r="U43" s="41"/>
      <c r="V43" s="41"/>
      <c r="W43" s="41"/>
      <c r="X43" s="41"/>
      <c r="Y43" s="41"/>
      <c r="Z43" s="41"/>
      <c r="AA43" s="41"/>
    </row>
    <row r="44" spans="3:27" x14ac:dyDescent="0.3">
      <c r="C44" s="4" t="s">
        <v>97</v>
      </c>
      <c r="D44" s="41" t="str">
        <f>IF(G11=0,"",VLOOKUP(P10,pilih,19,FALSE))</f>
        <v/>
      </c>
      <c r="E44" s="41"/>
      <c r="F44" s="41"/>
      <c r="G44" s="41"/>
      <c r="H44" s="41"/>
      <c r="I44" s="41"/>
      <c r="J44" s="41"/>
      <c r="K44" s="41"/>
      <c r="L44" s="41"/>
      <c r="M44" s="41"/>
      <c r="N44" s="41"/>
      <c r="O44" s="41"/>
      <c r="P44" s="41"/>
      <c r="Q44" s="41"/>
      <c r="R44" s="41"/>
      <c r="S44" s="41"/>
      <c r="T44" s="41"/>
      <c r="U44" s="41"/>
      <c r="V44" s="41"/>
      <c r="W44" s="41"/>
      <c r="X44" s="41"/>
      <c r="Y44" s="41"/>
      <c r="Z44" s="41"/>
      <c r="AA44" s="41"/>
    </row>
    <row r="45" spans="3:27" x14ac:dyDescent="0.3">
      <c r="C45" s="4"/>
      <c r="D45" s="4"/>
      <c r="E45" s="4"/>
      <c r="F45" s="4"/>
      <c r="G45" s="4"/>
      <c r="H45" s="4"/>
      <c r="I45" s="4"/>
      <c r="J45" s="4"/>
      <c r="K45" s="4"/>
      <c r="L45" s="4"/>
      <c r="M45" s="4"/>
      <c r="N45" s="4"/>
      <c r="O45" s="4"/>
      <c r="P45" s="4"/>
      <c r="Q45" s="4"/>
      <c r="R45" s="4"/>
      <c r="S45" s="4"/>
      <c r="T45" s="4"/>
      <c r="U45" s="4"/>
      <c r="V45" s="4"/>
      <c r="W45" s="4"/>
      <c r="X45" s="4"/>
      <c r="Y45" s="4"/>
      <c r="Z45" s="4"/>
      <c r="AA45" s="4"/>
    </row>
    <row r="46" spans="3:27" x14ac:dyDescent="0.3">
      <c r="C46" s="37" t="s">
        <v>114</v>
      </c>
      <c r="D46" s="37"/>
      <c r="E46" s="37"/>
      <c r="F46" s="37"/>
      <c r="G46" s="37"/>
      <c r="H46" s="37"/>
      <c r="I46" s="37"/>
      <c r="J46" s="37"/>
      <c r="K46" s="37"/>
      <c r="L46" s="4"/>
      <c r="M46" s="4"/>
      <c r="N46" s="4"/>
      <c r="O46" s="4"/>
      <c r="P46" s="4"/>
      <c r="Q46" s="4"/>
      <c r="R46" s="4"/>
      <c r="S46" s="4"/>
      <c r="T46" s="4"/>
      <c r="U46" s="4"/>
      <c r="V46" s="4"/>
      <c r="W46" s="4"/>
      <c r="X46" s="4"/>
      <c r="Y46" s="4"/>
      <c r="Z46" s="4"/>
      <c r="AA46" s="4"/>
    </row>
    <row r="47" spans="3:27" x14ac:dyDescent="0.3">
      <c r="C47" s="4" t="s">
        <v>92</v>
      </c>
      <c r="D47" s="41" t="str">
        <f>IF(G11=0,"",VLOOKUP(P10,pilih,20,FALSE))</f>
        <v/>
      </c>
      <c r="E47" s="41"/>
      <c r="F47" s="41"/>
      <c r="G47" s="41"/>
      <c r="H47" s="41"/>
      <c r="I47" s="41"/>
      <c r="J47" s="41"/>
      <c r="K47" s="41"/>
      <c r="L47" s="41"/>
      <c r="M47" s="41"/>
      <c r="N47" s="41"/>
      <c r="O47" s="41"/>
      <c r="P47" s="41"/>
      <c r="Q47" s="41"/>
      <c r="R47" s="41"/>
      <c r="S47" s="41"/>
      <c r="T47" s="41"/>
      <c r="U47" s="41"/>
      <c r="V47" s="41"/>
      <c r="W47" s="41"/>
      <c r="X47" s="41"/>
      <c r="Y47" s="41"/>
      <c r="Z47" s="41"/>
      <c r="AA47" s="41"/>
    </row>
    <row r="48" spans="3:27" x14ac:dyDescent="0.3">
      <c r="C48" s="2" t="s">
        <v>93</v>
      </c>
      <c r="D48" s="41" t="str">
        <f>IF(G11=0,"",VLOOKUP(P10,pilih,21,FALSE))</f>
        <v/>
      </c>
      <c r="E48" s="41"/>
      <c r="F48" s="41"/>
      <c r="G48" s="41"/>
      <c r="H48" s="41"/>
      <c r="I48" s="41"/>
      <c r="J48" s="41"/>
      <c r="K48" s="41"/>
      <c r="L48" s="41"/>
      <c r="M48" s="41"/>
      <c r="N48" s="41"/>
      <c r="O48" s="41"/>
      <c r="P48" s="41"/>
      <c r="Q48" s="41"/>
      <c r="R48" s="41"/>
      <c r="S48" s="41"/>
      <c r="T48" s="41"/>
      <c r="U48" s="41"/>
      <c r="V48" s="41"/>
      <c r="W48" s="41"/>
      <c r="X48" s="41"/>
      <c r="Y48" s="41"/>
      <c r="Z48" s="41"/>
      <c r="AA48" s="41"/>
    </row>
    <row r="49" spans="3:27" ht="7.05" customHeight="1" x14ac:dyDescent="0.3">
      <c r="C49" s="4"/>
      <c r="D49" s="4"/>
      <c r="E49" s="4"/>
      <c r="F49" s="4"/>
      <c r="G49" s="4"/>
      <c r="H49" s="4"/>
      <c r="I49" s="4"/>
      <c r="J49" s="4"/>
      <c r="K49" s="4"/>
      <c r="L49" s="4"/>
      <c r="M49" s="4"/>
      <c r="N49" s="4"/>
      <c r="O49" s="4"/>
      <c r="P49" s="4"/>
      <c r="Q49" s="4"/>
      <c r="R49" s="4"/>
      <c r="S49" s="4"/>
      <c r="T49" s="4"/>
      <c r="U49" s="4"/>
      <c r="V49" s="4"/>
      <c r="W49" s="4"/>
      <c r="X49" s="4"/>
      <c r="Y49" s="4"/>
      <c r="Z49" s="4"/>
      <c r="AA49" s="4"/>
    </row>
    <row r="50" spans="3:27" ht="15.6" x14ac:dyDescent="0.3">
      <c r="C50" s="7" t="s">
        <v>102</v>
      </c>
      <c r="D50" s="4"/>
      <c r="E50" s="4"/>
      <c r="F50" s="4"/>
      <c r="G50" s="4"/>
      <c r="H50" s="4"/>
      <c r="I50" s="4"/>
      <c r="J50" s="4"/>
      <c r="K50" s="4"/>
      <c r="L50" s="4"/>
      <c r="M50" s="4"/>
      <c r="N50" s="4"/>
      <c r="O50" s="4"/>
      <c r="P50" s="4"/>
      <c r="Q50" s="4"/>
      <c r="R50" s="4"/>
      <c r="S50" s="4"/>
      <c r="T50" s="4"/>
      <c r="U50" s="4"/>
      <c r="V50" s="4"/>
      <c r="W50" s="4"/>
      <c r="X50" s="4"/>
      <c r="Y50" s="4"/>
      <c r="Z50" s="4"/>
      <c r="AA50" s="4"/>
    </row>
    <row r="51" spans="3:27" x14ac:dyDescent="0.3">
      <c r="C51" s="4"/>
      <c r="D51" s="4"/>
      <c r="E51" s="4"/>
      <c r="F51" s="4"/>
      <c r="G51" s="4"/>
      <c r="H51" s="4"/>
      <c r="I51" s="4"/>
      <c r="J51" s="4"/>
      <c r="K51" s="4"/>
      <c r="L51" s="4"/>
      <c r="M51" s="4"/>
      <c r="N51" s="4"/>
      <c r="O51" s="4"/>
      <c r="P51" s="4"/>
      <c r="Q51" s="4"/>
      <c r="R51" s="4"/>
      <c r="S51" s="4"/>
      <c r="T51" s="4"/>
      <c r="U51" s="4"/>
      <c r="V51" s="4"/>
      <c r="W51" s="4"/>
      <c r="X51" s="4"/>
      <c r="Y51" s="4"/>
      <c r="Z51" s="4"/>
      <c r="AA51" s="4"/>
    </row>
    <row r="52" spans="3:27" x14ac:dyDescent="0.3">
      <c r="C52" s="12">
        <f>G18</f>
        <v>0</v>
      </c>
      <c r="D52" s="12"/>
      <c r="E52" s="12"/>
      <c r="F52" s="12"/>
      <c r="G52" s="12"/>
      <c r="H52" s="12"/>
      <c r="I52" s="12"/>
      <c r="J52" s="12"/>
      <c r="K52" s="12"/>
      <c r="L52" s="12"/>
      <c r="M52" s="12"/>
      <c r="N52" s="12"/>
      <c r="O52" s="12"/>
      <c r="P52" s="12"/>
      <c r="Q52" s="12"/>
      <c r="R52" s="12"/>
      <c r="S52" s="12"/>
      <c r="T52" s="12"/>
      <c r="U52" s="12"/>
      <c r="V52" s="12"/>
      <c r="W52" s="12"/>
      <c r="X52" s="12"/>
      <c r="Y52" s="12"/>
      <c r="Z52" s="12"/>
      <c r="AA52" s="12"/>
    </row>
    <row r="53" spans="3:27" ht="27" customHeight="1" x14ac:dyDescent="0.3">
      <c r="C53" s="17" t="s">
        <v>98</v>
      </c>
      <c r="D53" s="18"/>
      <c r="E53" s="18"/>
      <c r="F53" s="18"/>
      <c r="G53" s="18"/>
      <c r="H53" s="18"/>
      <c r="I53" s="18" t="s">
        <v>4</v>
      </c>
      <c r="J53" s="38" t="str">
        <f>IF($G$9="A",VLOOKUP($C$52,mido,2,FALSE),IF($G$9="B",VLOOKUP($C$52,mido,3,FALSE),IF($G$9="C",VLOOKUP($C$52,mido,4,FALSE),"")))</f>
        <v/>
      </c>
      <c r="K53" s="38"/>
      <c r="L53" s="38"/>
      <c r="M53" s="38"/>
      <c r="N53" s="38"/>
      <c r="O53" s="38"/>
      <c r="P53" s="38"/>
      <c r="Q53" s="38"/>
      <c r="R53" s="38"/>
      <c r="S53" s="38"/>
      <c r="T53" s="38"/>
      <c r="U53" s="38"/>
      <c r="V53" s="38"/>
      <c r="W53" s="38"/>
      <c r="X53" s="38"/>
      <c r="Y53" s="38"/>
      <c r="Z53" s="38"/>
      <c r="AA53" s="38"/>
    </row>
    <row r="54" spans="3:27" ht="27" customHeight="1" x14ac:dyDescent="0.3">
      <c r="C54" s="19" t="s">
        <v>99</v>
      </c>
      <c r="D54" s="20"/>
      <c r="E54" s="20"/>
      <c r="F54" s="20"/>
      <c r="G54" s="20"/>
      <c r="H54" s="20"/>
      <c r="I54" s="20" t="s">
        <v>4</v>
      </c>
      <c r="J54" s="38" t="str">
        <f>IF($G$9="A",VLOOKUP($C$52,mido,3,FALSE),IF($G$9="B",VLOOKUP($C$52,mido,4,FALSE),IF($G$9="C",VLOOKUP($C$52,mido,5,FALSE),"")))</f>
        <v/>
      </c>
      <c r="K54" s="38"/>
      <c r="L54" s="38"/>
      <c r="M54" s="38"/>
      <c r="N54" s="38"/>
      <c r="O54" s="38"/>
      <c r="P54" s="38"/>
      <c r="Q54" s="38"/>
      <c r="R54" s="38"/>
      <c r="S54" s="38"/>
      <c r="T54" s="38"/>
      <c r="U54" s="38"/>
      <c r="V54" s="38"/>
      <c r="W54" s="38"/>
      <c r="X54" s="38"/>
      <c r="Y54" s="38"/>
      <c r="Z54" s="38"/>
      <c r="AA54" s="38"/>
    </row>
    <row r="55" spans="3:27" ht="27" customHeight="1" x14ac:dyDescent="0.3">
      <c r="C55" s="21" t="s">
        <v>100</v>
      </c>
      <c r="D55" s="22"/>
      <c r="E55" s="22"/>
      <c r="F55" s="22"/>
      <c r="G55" s="22"/>
      <c r="H55" s="22"/>
      <c r="I55" s="22" t="s">
        <v>4</v>
      </c>
      <c r="J55" s="38" t="str">
        <f>IF($G$9="A",VLOOKUP($C$52,mido,4,FALSE),IF($G$9="B",VLOOKUP($C$52,mido,5,FALSE),IF($G$9="C",VLOOKUP($C$52,mido,6,FALSE),"")))</f>
        <v/>
      </c>
      <c r="K55" s="38"/>
      <c r="L55" s="38"/>
      <c r="M55" s="38"/>
      <c r="N55" s="38"/>
      <c r="O55" s="38"/>
      <c r="P55" s="38"/>
      <c r="Q55" s="38"/>
      <c r="R55" s="38"/>
      <c r="S55" s="38"/>
      <c r="T55" s="38"/>
      <c r="U55" s="38"/>
      <c r="V55" s="38"/>
      <c r="W55" s="38"/>
      <c r="X55" s="38"/>
      <c r="Y55" s="38"/>
      <c r="Z55" s="38"/>
      <c r="AA55" s="38"/>
    </row>
    <row r="56" spans="3:27" ht="27" customHeight="1" x14ac:dyDescent="0.3">
      <c r="C56" s="19" t="s">
        <v>101</v>
      </c>
      <c r="D56" s="20"/>
      <c r="E56" s="20"/>
      <c r="F56" s="20"/>
      <c r="G56" s="20"/>
      <c r="H56" s="20"/>
      <c r="I56" s="20" t="s">
        <v>4</v>
      </c>
      <c r="J56" s="38" t="str">
        <f>IF($G$9="A",VLOOKUP($C$52,mido,5,FALSE),IF($G$9="B",VLOOKUP($C$52,mido,6,FALSE),IF($G$9="C",VLOOKUP($C$52,mido,7,FALSE),"")))</f>
        <v/>
      </c>
      <c r="K56" s="38"/>
      <c r="L56" s="38"/>
      <c r="M56" s="38"/>
      <c r="N56" s="38"/>
      <c r="O56" s="38"/>
      <c r="P56" s="38"/>
      <c r="Q56" s="38"/>
      <c r="R56" s="38"/>
      <c r="S56" s="38"/>
      <c r="T56" s="38"/>
      <c r="U56" s="38"/>
      <c r="V56" s="38"/>
      <c r="W56" s="38"/>
      <c r="X56" s="38"/>
      <c r="Y56" s="38"/>
      <c r="Z56" s="38"/>
      <c r="AA56" s="38"/>
    </row>
    <row r="57" spans="3:27" x14ac:dyDescent="0.3">
      <c r="C57" s="4"/>
      <c r="D57" s="4"/>
      <c r="E57" s="4"/>
      <c r="F57" s="4"/>
      <c r="G57" s="4"/>
      <c r="H57" s="4"/>
      <c r="I57" s="4"/>
      <c r="J57" s="4"/>
      <c r="K57" s="4"/>
      <c r="L57" s="4"/>
      <c r="M57" s="4"/>
      <c r="N57" s="4"/>
      <c r="O57" s="4"/>
      <c r="P57" s="4"/>
      <c r="Q57" s="4"/>
      <c r="R57" s="4"/>
      <c r="S57" s="4"/>
      <c r="T57" s="4"/>
      <c r="U57" s="4"/>
      <c r="V57" s="4"/>
      <c r="W57" s="4"/>
      <c r="X57" s="4"/>
      <c r="Y57" s="4"/>
      <c r="Z57" s="4"/>
      <c r="AA57" s="4"/>
    </row>
    <row r="58" spans="3:27" x14ac:dyDescent="0.3">
      <c r="C58" s="12">
        <f>N18</f>
        <v>0</v>
      </c>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3:27" ht="27" customHeight="1" x14ac:dyDescent="0.3">
      <c r="C59" s="17" t="s">
        <v>98</v>
      </c>
      <c r="D59" s="18"/>
      <c r="E59" s="18"/>
      <c r="F59" s="18"/>
      <c r="G59" s="18"/>
      <c r="H59" s="18"/>
      <c r="I59" s="18" t="s">
        <v>4</v>
      </c>
      <c r="J59" s="38" t="str">
        <f>IF($G$9="A",VLOOKUP($C$58,mido,2,FALSE),IF($G$9="B",VLOOKUP($C$58,mido,3,FALSE),IF($G$9="C",VLOOKUP($C$58,mido,4,FALSE),"")))</f>
        <v/>
      </c>
      <c r="K59" s="38"/>
      <c r="L59" s="38"/>
      <c r="M59" s="38"/>
      <c r="N59" s="38"/>
      <c r="O59" s="38"/>
      <c r="P59" s="38"/>
      <c r="Q59" s="38"/>
      <c r="R59" s="38"/>
      <c r="S59" s="38"/>
      <c r="T59" s="38"/>
      <c r="U59" s="38"/>
      <c r="V59" s="38"/>
      <c r="W59" s="38"/>
      <c r="X59" s="38"/>
      <c r="Y59" s="38"/>
      <c r="Z59" s="38"/>
      <c r="AA59" s="38"/>
    </row>
    <row r="60" spans="3:27" ht="27" customHeight="1" x14ac:dyDescent="0.3">
      <c r="C60" s="19" t="s">
        <v>99</v>
      </c>
      <c r="D60" s="20"/>
      <c r="E60" s="20"/>
      <c r="F60" s="20"/>
      <c r="G60" s="20"/>
      <c r="H60" s="20"/>
      <c r="I60" s="20" t="s">
        <v>4</v>
      </c>
      <c r="J60" s="38" t="str">
        <f>IF($G$9="A",VLOOKUP($C$58,mido,3,FALSE),IF($G$9="B",VLOOKUP($C$58,mido,4,FALSE),IF($G$9="C",VLOOKUP($C$58,mido,5,FALSE),"")))</f>
        <v/>
      </c>
      <c r="K60" s="38"/>
      <c r="L60" s="38"/>
      <c r="M60" s="38"/>
      <c r="N60" s="38"/>
      <c r="O60" s="38"/>
      <c r="P60" s="38"/>
      <c r="Q60" s="38"/>
      <c r="R60" s="38"/>
      <c r="S60" s="38"/>
      <c r="T60" s="38"/>
      <c r="U60" s="38"/>
      <c r="V60" s="38"/>
      <c r="W60" s="38"/>
      <c r="X60" s="38"/>
      <c r="Y60" s="38"/>
      <c r="Z60" s="38"/>
      <c r="AA60" s="38"/>
    </row>
    <row r="61" spans="3:27" ht="27" customHeight="1" x14ac:dyDescent="0.3">
      <c r="C61" s="21" t="s">
        <v>100</v>
      </c>
      <c r="D61" s="22"/>
      <c r="E61" s="22"/>
      <c r="F61" s="22"/>
      <c r="G61" s="22"/>
      <c r="H61" s="22"/>
      <c r="I61" s="22" t="s">
        <v>4</v>
      </c>
      <c r="J61" s="38" t="str">
        <f>IF($G$9="A",VLOOKUP($C$58,mido,4,FALSE),IF($G$9="B",VLOOKUP($C$58,mido,5,FALSE),IF($G$9="C",VLOOKUP($C$58,mido,6,FALSE),"")))</f>
        <v/>
      </c>
      <c r="K61" s="38"/>
      <c r="L61" s="38"/>
      <c r="M61" s="38"/>
      <c r="N61" s="38"/>
      <c r="O61" s="38"/>
      <c r="P61" s="38"/>
      <c r="Q61" s="38"/>
      <c r="R61" s="38"/>
      <c r="S61" s="38"/>
      <c r="T61" s="38"/>
      <c r="U61" s="38"/>
      <c r="V61" s="38"/>
      <c r="W61" s="38"/>
      <c r="X61" s="38"/>
      <c r="Y61" s="38"/>
      <c r="Z61" s="38"/>
      <c r="AA61" s="38"/>
    </row>
    <row r="62" spans="3:27" ht="27" customHeight="1" x14ac:dyDescent="0.3">
      <c r="C62" s="19" t="s">
        <v>101</v>
      </c>
      <c r="D62" s="20"/>
      <c r="E62" s="20"/>
      <c r="F62" s="20"/>
      <c r="G62" s="20"/>
      <c r="H62" s="20"/>
      <c r="I62" s="20" t="s">
        <v>4</v>
      </c>
      <c r="J62" s="39" t="str">
        <f>IF($G$9="A",VLOOKUP($C$58,mido,5,FALSE),IF($G$9="B",VLOOKUP($C$58,mido,6,FALSE),IF($G$9="C",VLOOKUP($C$58,mido,7,FALSE),"")))</f>
        <v/>
      </c>
      <c r="K62" s="39"/>
      <c r="L62" s="39"/>
      <c r="M62" s="39"/>
      <c r="N62" s="39"/>
      <c r="O62" s="39"/>
      <c r="P62" s="39"/>
      <c r="Q62" s="39"/>
      <c r="R62" s="39"/>
      <c r="S62" s="39"/>
      <c r="T62" s="39"/>
      <c r="U62" s="39"/>
      <c r="V62" s="39"/>
      <c r="W62" s="39"/>
      <c r="X62" s="39"/>
      <c r="Y62" s="39"/>
      <c r="Z62" s="39"/>
      <c r="AA62" s="39"/>
    </row>
    <row r="63" spans="3:27" x14ac:dyDescent="0.3">
      <c r="C63" s="4"/>
      <c r="D63" s="4"/>
      <c r="E63" s="4"/>
      <c r="F63" s="4"/>
      <c r="G63" s="4"/>
      <c r="H63" s="4"/>
      <c r="I63" s="4"/>
      <c r="J63" s="4"/>
      <c r="K63" s="4"/>
      <c r="L63" s="4"/>
      <c r="M63" s="4"/>
      <c r="N63" s="4"/>
      <c r="O63" s="4"/>
      <c r="P63" s="4"/>
      <c r="Q63" s="4"/>
      <c r="R63" s="4"/>
      <c r="S63" s="4"/>
      <c r="T63" s="4"/>
      <c r="U63" s="4"/>
      <c r="V63" s="4"/>
      <c r="W63" s="4"/>
      <c r="X63" s="4"/>
      <c r="Y63" s="4"/>
      <c r="Z63" s="4"/>
      <c r="AA63" s="4"/>
    </row>
    <row r="64" spans="3:27" x14ac:dyDescent="0.3">
      <c r="C64" s="12">
        <f>U18</f>
        <v>0</v>
      </c>
      <c r="D64" s="12"/>
      <c r="E64" s="12"/>
      <c r="F64" s="12"/>
      <c r="G64" s="12"/>
      <c r="H64" s="12"/>
      <c r="I64" s="12"/>
      <c r="J64" s="12"/>
      <c r="K64" s="12"/>
      <c r="L64" s="12"/>
      <c r="M64" s="12"/>
      <c r="N64" s="12"/>
      <c r="O64" s="12"/>
      <c r="P64" s="12"/>
      <c r="Q64" s="12"/>
      <c r="R64" s="12"/>
      <c r="S64" s="12"/>
      <c r="T64" s="12"/>
      <c r="U64" s="12"/>
      <c r="V64" s="12"/>
      <c r="W64" s="12"/>
      <c r="X64" s="12"/>
      <c r="Y64" s="12"/>
      <c r="Z64" s="12"/>
      <c r="AA64" s="12"/>
    </row>
    <row r="65" spans="3:27" ht="27" customHeight="1" x14ac:dyDescent="0.3">
      <c r="C65" s="17" t="s">
        <v>98</v>
      </c>
      <c r="D65" s="18"/>
      <c r="E65" s="18"/>
      <c r="F65" s="18"/>
      <c r="G65" s="18"/>
      <c r="H65" s="18"/>
      <c r="I65" s="18" t="s">
        <v>4</v>
      </c>
      <c r="J65" s="38" t="str">
        <f>IF($G$9="A",VLOOKUP($C$64,mido,2,FALSE),IF($G$9="B",VLOOKUP($C$64,mido,3,FALSE),IF($G$9="C",VLOOKUP($C$64,mido,4,FALSE),"")))</f>
        <v/>
      </c>
      <c r="K65" s="38"/>
      <c r="L65" s="38"/>
      <c r="M65" s="38"/>
      <c r="N65" s="38"/>
      <c r="O65" s="38"/>
      <c r="P65" s="38"/>
      <c r="Q65" s="38"/>
      <c r="R65" s="38"/>
      <c r="S65" s="38"/>
      <c r="T65" s="38"/>
      <c r="U65" s="38"/>
      <c r="V65" s="38"/>
      <c r="W65" s="38"/>
      <c r="X65" s="38"/>
      <c r="Y65" s="38"/>
      <c r="Z65" s="38"/>
      <c r="AA65" s="38"/>
    </row>
    <row r="66" spans="3:27" ht="27" customHeight="1" x14ac:dyDescent="0.3">
      <c r="C66" s="19" t="s">
        <v>99</v>
      </c>
      <c r="D66" s="20"/>
      <c r="E66" s="20"/>
      <c r="F66" s="20"/>
      <c r="G66" s="20"/>
      <c r="H66" s="20"/>
      <c r="I66" s="20" t="s">
        <v>4</v>
      </c>
      <c r="J66" s="38" t="str">
        <f>IF($G$9="A",VLOOKUP($C$64,mido,3,FALSE),IF($G$9="B",VLOOKUP($C$64,mido,4,FALSE),IF($G$9="C",VLOOKUP($C$64,mido,5,FALSE),"")))</f>
        <v/>
      </c>
      <c r="K66" s="38"/>
      <c r="L66" s="38"/>
      <c r="M66" s="38"/>
      <c r="N66" s="38"/>
      <c r="O66" s="38"/>
      <c r="P66" s="38"/>
      <c r="Q66" s="38"/>
      <c r="R66" s="38"/>
      <c r="S66" s="38"/>
      <c r="T66" s="38"/>
      <c r="U66" s="38"/>
      <c r="V66" s="38"/>
      <c r="W66" s="38"/>
      <c r="X66" s="38"/>
      <c r="Y66" s="38"/>
      <c r="Z66" s="38"/>
      <c r="AA66" s="38"/>
    </row>
    <row r="67" spans="3:27" ht="27" customHeight="1" x14ac:dyDescent="0.3">
      <c r="C67" s="21" t="s">
        <v>100</v>
      </c>
      <c r="D67" s="22"/>
      <c r="E67" s="22"/>
      <c r="F67" s="22"/>
      <c r="G67" s="22"/>
      <c r="H67" s="22"/>
      <c r="I67" s="22" t="s">
        <v>4</v>
      </c>
      <c r="J67" s="38" t="str">
        <f>IF($G$9="A",VLOOKUP($C$64,mido,4,FALSE),IF($G$9="B",VLOOKUP($C$64,mido,5,FALSE),IF($G$9="C",VLOOKUP($C$64,mido,6,FALSE),"")))</f>
        <v/>
      </c>
      <c r="K67" s="38"/>
      <c r="L67" s="38"/>
      <c r="M67" s="38"/>
      <c r="N67" s="38"/>
      <c r="O67" s="38"/>
      <c r="P67" s="38"/>
      <c r="Q67" s="38"/>
      <c r="R67" s="38"/>
      <c r="S67" s="38"/>
      <c r="T67" s="38"/>
      <c r="U67" s="38"/>
      <c r="V67" s="38"/>
      <c r="W67" s="38"/>
      <c r="X67" s="38"/>
      <c r="Y67" s="38"/>
      <c r="Z67" s="38"/>
      <c r="AA67" s="38"/>
    </row>
    <row r="68" spans="3:27" ht="27" customHeight="1" x14ac:dyDescent="0.3">
      <c r="C68" s="19" t="s">
        <v>101</v>
      </c>
      <c r="D68" s="20"/>
      <c r="E68" s="20"/>
      <c r="F68" s="20"/>
      <c r="G68" s="20"/>
      <c r="H68" s="20"/>
      <c r="I68" s="20" t="s">
        <v>4</v>
      </c>
      <c r="J68" s="39" t="str">
        <f>IF($G$9="A",VLOOKUP($C$64,mido,5,FALSE),IF($G$9="B",VLOOKUP($C$64,mido,6,FALSE),IF($G$9="C",VLOOKUP($C$64,mido,7,FALSE),"")))</f>
        <v/>
      </c>
      <c r="K68" s="39"/>
      <c r="L68" s="39"/>
      <c r="M68" s="39"/>
      <c r="N68" s="39"/>
      <c r="O68" s="39"/>
      <c r="P68" s="39"/>
      <c r="Q68" s="39"/>
      <c r="R68" s="39"/>
      <c r="S68" s="39"/>
      <c r="T68" s="39"/>
      <c r="U68" s="39"/>
      <c r="V68" s="39"/>
      <c r="W68" s="39"/>
      <c r="X68" s="39"/>
      <c r="Y68" s="39"/>
      <c r="Z68" s="39"/>
      <c r="AA68" s="39"/>
    </row>
    <row r="69" spans="3:27" x14ac:dyDescent="0.3">
      <c r="C69" s="4"/>
      <c r="D69" s="4"/>
      <c r="E69" s="4"/>
      <c r="F69" s="4"/>
      <c r="G69" s="4"/>
      <c r="H69" s="4"/>
      <c r="I69" s="4"/>
      <c r="J69" s="4"/>
      <c r="K69" s="4"/>
      <c r="L69" s="4"/>
      <c r="M69" s="4"/>
      <c r="N69" s="4"/>
      <c r="O69" s="4"/>
      <c r="P69" s="4"/>
      <c r="Q69" s="4"/>
      <c r="R69" s="4"/>
      <c r="S69" s="4"/>
      <c r="T69" s="4"/>
      <c r="U69" s="4"/>
      <c r="V69" s="4"/>
      <c r="W69" s="4"/>
      <c r="X69" s="4"/>
      <c r="Y69" s="4"/>
      <c r="Z69" s="4"/>
      <c r="AA69" s="4"/>
    </row>
    <row r="70" spans="3:27" x14ac:dyDescent="0.3">
      <c r="C70" s="4"/>
      <c r="D70" s="4"/>
      <c r="E70" s="4"/>
      <c r="F70" s="4"/>
      <c r="G70" s="4"/>
      <c r="H70" s="4"/>
      <c r="I70" s="4"/>
      <c r="J70" s="4"/>
      <c r="K70" s="4"/>
      <c r="L70" s="4"/>
      <c r="M70" s="4"/>
      <c r="N70" s="4"/>
      <c r="O70" s="4"/>
      <c r="P70" s="4"/>
      <c r="Q70" s="4"/>
      <c r="R70" s="4"/>
      <c r="S70" s="4"/>
      <c r="T70" s="4"/>
      <c r="U70" s="4"/>
      <c r="V70" s="4"/>
      <c r="W70" s="4"/>
      <c r="X70" s="4"/>
      <c r="Y70" s="4"/>
      <c r="Z70" s="4"/>
      <c r="AA70" s="4"/>
    </row>
    <row r="71" spans="3:27" x14ac:dyDescent="0.3">
      <c r="C71" s="4" t="s">
        <v>116</v>
      </c>
      <c r="D71" s="4"/>
      <c r="E71" s="4"/>
      <c r="F71" s="4"/>
      <c r="G71" s="4"/>
      <c r="H71" s="4"/>
      <c r="I71" s="4"/>
      <c r="J71" s="4"/>
      <c r="K71" s="4"/>
      <c r="L71" s="4"/>
      <c r="M71" s="4"/>
      <c r="N71" s="4"/>
      <c r="O71" s="4"/>
      <c r="P71" s="4"/>
      <c r="Q71" s="4"/>
      <c r="R71" s="4"/>
      <c r="S71" s="4"/>
      <c r="T71" s="4"/>
      <c r="U71" s="4"/>
      <c r="V71" s="4"/>
      <c r="W71" s="4"/>
      <c r="X71" s="4"/>
      <c r="Y71" s="4"/>
      <c r="Z71" s="4"/>
      <c r="AA71" s="4"/>
    </row>
    <row r="72" spans="3:27" x14ac:dyDescent="0.3">
      <c r="C72" s="4" t="s">
        <v>92</v>
      </c>
      <c r="D72" s="4"/>
      <c r="E72" s="4"/>
      <c r="F72" s="4"/>
      <c r="G72" s="4"/>
      <c r="H72" s="4"/>
      <c r="I72" s="4"/>
      <c r="J72" s="4"/>
      <c r="K72" s="4"/>
      <c r="L72" s="4"/>
      <c r="M72" s="4"/>
      <c r="N72" s="4"/>
      <c r="O72" s="4"/>
      <c r="P72" s="4"/>
      <c r="Q72" s="4"/>
      <c r="R72" s="4"/>
      <c r="S72" s="4"/>
      <c r="T72" s="4"/>
      <c r="U72" s="4"/>
      <c r="V72" s="4"/>
      <c r="W72" s="4"/>
      <c r="X72" s="4"/>
      <c r="Y72" s="4"/>
      <c r="Z72" s="4"/>
      <c r="AA72" s="4"/>
    </row>
    <row r="73" spans="3:27" x14ac:dyDescent="0.3">
      <c r="C73" s="4" t="s">
        <v>93</v>
      </c>
      <c r="D73" s="4"/>
      <c r="E73" s="4"/>
      <c r="F73" s="4"/>
      <c r="G73" s="4"/>
      <c r="H73" s="4"/>
      <c r="I73" s="4"/>
      <c r="J73" s="4"/>
      <c r="K73" s="4"/>
      <c r="L73" s="4"/>
      <c r="M73" s="4"/>
      <c r="N73" s="4"/>
      <c r="O73" s="4"/>
      <c r="P73" s="4"/>
      <c r="Q73" s="4"/>
      <c r="R73" s="4"/>
      <c r="S73" s="4"/>
      <c r="T73" s="4"/>
      <c r="U73" s="4"/>
      <c r="V73" s="4"/>
      <c r="W73" s="4"/>
      <c r="X73" s="4"/>
      <c r="Y73" s="4"/>
      <c r="Z73" s="4"/>
      <c r="AA73" s="4"/>
    </row>
    <row r="74" spans="3:27" x14ac:dyDescent="0.3">
      <c r="C74" s="4" t="s">
        <v>94</v>
      </c>
      <c r="D74" s="4"/>
      <c r="E74" s="4"/>
      <c r="F74" s="4"/>
      <c r="G74" s="4"/>
      <c r="H74" s="4"/>
      <c r="I74" s="4"/>
      <c r="J74" s="4"/>
      <c r="K74" s="4"/>
      <c r="L74" s="4"/>
      <c r="M74" s="4"/>
      <c r="N74" s="4"/>
      <c r="O74" s="4"/>
      <c r="P74" s="4"/>
      <c r="Q74" s="4"/>
      <c r="R74" s="4"/>
      <c r="S74" s="4"/>
      <c r="T74" s="4"/>
      <c r="U74" s="4"/>
      <c r="V74" s="4"/>
      <c r="W74" s="4"/>
      <c r="X74" s="4"/>
      <c r="Y74" s="4"/>
      <c r="Z74" s="4"/>
      <c r="AA74" s="4"/>
    </row>
    <row r="75" spans="3:27" x14ac:dyDescent="0.3">
      <c r="C75" s="4"/>
      <c r="D75" s="4"/>
      <c r="E75" s="4"/>
      <c r="F75" s="4"/>
      <c r="G75" s="4"/>
      <c r="H75" s="4"/>
      <c r="I75" s="4"/>
      <c r="J75" s="4"/>
      <c r="K75" s="4"/>
      <c r="L75" s="4"/>
      <c r="M75" s="4"/>
      <c r="N75" s="4"/>
      <c r="O75" s="4"/>
      <c r="P75" s="4"/>
      <c r="Q75" s="4"/>
      <c r="R75" s="4"/>
      <c r="S75" s="4"/>
      <c r="T75" s="4"/>
      <c r="U75" s="4"/>
      <c r="V75" s="4"/>
      <c r="W75" s="4"/>
      <c r="X75" s="4"/>
      <c r="Y75" s="4"/>
      <c r="Z75" s="4"/>
      <c r="AA75" s="4"/>
    </row>
    <row r="76" spans="3:27" x14ac:dyDescent="0.3">
      <c r="C76" s="4"/>
      <c r="D76" s="4"/>
      <c r="E76" s="4"/>
      <c r="F76" s="4"/>
      <c r="G76" s="4"/>
      <c r="H76" s="4"/>
      <c r="I76" s="4"/>
      <c r="J76" s="4"/>
      <c r="K76" s="4"/>
      <c r="L76" s="4"/>
      <c r="M76" s="4"/>
      <c r="N76" s="4"/>
      <c r="O76" s="4"/>
      <c r="P76" s="4"/>
      <c r="Q76" s="4"/>
      <c r="R76" s="4"/>
      <c r="S76" s="4"/>
      <c r="T76" s="4"/>
      <c r="U76" s="4"/>
      <c r="V76" s="4"/>
      <c r="W76" s="4"/>
      <c r="X76" s="4"/>
      <c r="Y76" s="4"/>
      <c r="Z76" s="4"/>
      <c r="AA76" s="4"/>
    </row>
    <row r="77" spans="3:27" hidden="1" x14ac:dyDescent="0.3">
      <c r="C77" s="4"/>
      <c r="D77" s="4"/>
      <c r="E77" s="4"/>
      <c r="F77" s="4"/>
      <c r="G77" s="4"/>
      <c r="H77" s="4"/>
      <c r="I77" s="4"/>
      <c r="J77" s="4"/>
      <c r="K77" s="4"/>
      <c r="L77" s="4"/>
      <c r="M77" s="4"/>
      <c r="N77" s="4"/>
      <c r="O77" s="4"/>
      <c r="P77" s="4"/>
      <c r="Q77" s="4"/>
      <c r="R77" s="4"/>
      <c r="S77" s="4"/>
      <c r="T77" s="4"/>
      <c r="U77" s="4"/>
      <c r="V77" s="4"/>
      <c r="W77" s="4"/>
      <c r="X77" s="4"/>
      <c r="Y77" s="4"/>
      <c r="Z77" s="4"/>
      <c r="AA77" s="4"/>
    </row>
    <row r="78" spans="3:27" hidden="1" x14ac:dyDescent="0.3">
      <c r="C78" s="4"/>
      <c r="D78" s="4"/>
      <c r="E78" s="4"/>
      <c r="F78" s="4"/>
      <c r="G78" s="4"/>
      <c r="H78" s="4"/>
      <c r="I78" s="4"/>
      <c r="J78" s="4"/>
      <c r="K78" s="4"/>
      <c r="L78" s="4"/>
      <c r="M78" s="4"/>
      <c r="N78" s="4"/>
      <c r="O78" s="4"/>
      <c r="P78" s="4"/>
      <c r="Q78" s="4"/>
      <c r="R78" s="4"/>
      <c r="S78" s="4"/>
      <c r="T78" s="4"/>
      <c r="U78" s="4"/>
      <c r="V78" s="4"/>
      <c r="W78" s="4"/>
      <c r="X78" s="4"/>
      <c r="Y78" s="4"/>
      <c r="Z78" s="4"/>
      <c r="AA78" s="4"/>
    </row>
    <row r="79" spans="3:27" hidden="1" x14ac:dyDescent="0.3">
      <c r="C79" s="4"/>
      <c r="D79" s="4"/>
      <c r="E79" s="4"/>
      <c r="F79" s="4"/>
      <c r="G79" s="4"/>
      <c r="H79" s="4"/>
      <c r="I79" s="4"/>
      <c r="J79" s="4"/>
      <c r="K79" s="4"/>
      <c r="L79" s="4"/>
      <c r="M79" s="4"/>
      <c r="N79" s="4"/>
      <c r="O79" s="4"/>
      <c r="P79" s="4"/>
      <c r="Q79" s="4"/>
      <c r="R79" s="4"/>
      <c r="S79" s="4"/>
      <c r="T79" s="4"/>
      <c r="U79" s="4"/>
      <c r="V79" s="4"/>
      <c r="W79" s="4"/>
      <c r="X79" s="4"/>
      <c r="Y79" s="4"/>
      <c r="Z79" s="4"/>
      <c r="AA79" s="4"/>
    </row>
    <row r="80" spans="3:27" hidden="1" x14ac:dyDescent="0.3">
      <c r="C80" s="4"/>
      <c r="D80" s="4"/>
      <c r="E80" s="4"/>
      <c r="F80" s="4"/>
      <c r="G80" s="4"/>
      <c r="H80" s="4"/>
      <c r="I80" s="4"/>
      <c r="J80" s="4"/>
      <c r="K80" s="4"/>
      <c r="L80" s="4"/>
      <c r="M80" s="4"/>
      <c r="N80" s="4"/>
      <c r="O80" s="4"/>
      <c r="P80" s="4"/>
      <c r="Q80" s="4"/>
      <c r="R80" s="4"/>
      <c r="S80" s="4"/>
      <c r="T80" s="4"/>
      <c r="U80" s="4"/>
      <c r="V80" s="4"/>
      <c r="W80" s="4"/>
      <c r="X80" s="4"/>
      <c r="Y80" s="4"/>
      <c r="Z80" s="4"/>
      <c r="AA80" s="4"/>
    </row>
    <row r="81" spans="3:27" hidden="1" x14ac:dyDescent="0.3">
      <c r="C81" s="4"/>
      <c r="D81" s="4"/>
      <c r="E81" s="4"/>
      <c r="F81" s="4"/>
      <c r="G81" s="4"/>
      <c r="H81" s="4"/>
      <c r="I81" s="4"/>
      <c r="J81" s="4"/>
      <c r="K81" s="4"/>
      <c r="L81" s="4"/>
      <c r="M81" s="4"/>
      <c r="N81" s="4"/>
      <c r="O81" s="4"/>
      <c r="P81" s="4"/>
      <c r="Q81" s="4"/>
      <c r="R81" s="4"/>
      <c r="S81" s="4"/>
      <c r="T81" s="4"/>
      <c r="U81" s="4"/>
      <c r="V81" s="4"/>
      <c r="W81" s="4"/>
      <c r="X81" s="4"/>
      <c r="Y81" s="4"/>
      <c r="Z81" s="4"/>
      <c r="AA81" s="4"/>
    </row>
    <row r="82" spans="3:27" hidden="1" x14ac:dyDescent="0.3">
      <c r="C82" s="4"/>
      <c r="D82" s="4"/>
      <c r="E82" s="4"/>
      <c r="F82" s="4"/>
      <c r="G82" s="4"/>
      <c r="H82" s="4"/>
      <c r="I82" s="4"/>
      <c r="J82" s="4"/>
      <c r="K82" s="4"/>
      <c r="L82" s="4"/>
      <c r="M82" s="4"/>
      <c r="N82" s="4"/>
      <c r="O82" s="4"/>
      <c r="P82" s="4"/>
      <c r="Q82" s="4"/>
      <c r="R82" s="4"/>
      <c r="S82" s="4"/>
      <c r="T82" s="4"/>
      <c r="U82" s="4"/>
      <c r="V82" s="4"/>
      <c r="W82" s="4"/>
      <c r="X82" s="4"/>
      <c r="Y82" s="4"/>
      <c r="Z82" s="4"/>
      <c r="AA82" s="4"/>
    </row>
    <row r="83" spans="3:27" hidden="1" x14ac:dyDescent="0.3">
      <c r="C83" s="4"/>
      <c r="D83" s="4"/>
      <c r="E83" s="4"/>
      <c r="F83" s="4"/>
      <c r="G83" s="4"/>
      <c r="H83" s="4"/>
      <c r="I83" s="4"/>
      <c r="J83" s="4"/>
      <c r="K83" s="4"/>
      <c r="L83" s="4"/>
      <c r="M83" s="4"/>
      <c r="N83" s="4"/>
      <c r="O83" s="4"/>
      <c r="P83" s="4"/>
      <c r="Q83" s="4"/>
      <c r="R83" s="4"/>
      <c r="S83" s="4"/>
      <c r="T83" s="4"/>
      <c r="U83" s="4"/>
      <c r="V83" s="4"/>
      <c r="W83" s="4"/>
      <c r="X83" s="4"/>
      <c r="Y83" s="4"/>
      <c r="Z83" s="4"/>
      <c r="AA83" s="4"/>
    </row>
    <row r="84" spans="3:27" hidden="1" x14ac:dyDescent="0.3">
      <c r="C84" s="4"/>
      <c r="D84" s="4"/>
      <c r="E84" s="4"/>
      <c r="F84" s="4"/>
      <c r="G84" s="4"/>
      <c r="H84" s="4"/>
      <c r="I84" s="4"/>
      <c r="J84" s="4"/>
      <c r="K84" s="4"/>
      <c r="L84" s="4"/>
      <c r="M84" s="4"/>
      <c r="N84" s="4"/>
      <c r="O84" s="4"/>
      <c r="P84" s="4"/>
      <c r="Q84" s="4"/>
      <c r="R84" s="4"/>
      <c r="S84" s="4"/>
      <c r="T84" s="4"/>
      <c r="U84" s="4"/>
      <c r="V84" s="4"/>
      <c r="W84" s="4"/>
      <c r="X84" s="4"/>
      <c r="Y84" s="4"/>
      <c r="Z84" s="4"/>
      <c r="AA84" s="4"/>
    </row>
    <row r="85" spans="3:27" hidden="1" x14ac:dyDescent="0.3">
      <c r="C85" s="4"/>
      <c r="D85" s="4"/>
      <c r="E85" s="4"/>
      <c r="F85" s="4"/>
      <c r="G85" s="4"/>
      <c r="H85" s="4"/>
      <c r="I85" s="4"/>
      <c r="J85" s="4"/>
      <c r="K85" s="4"/>
      <c r="L85" s="4"/>
      <c r="M85" s="4"/>
      <c r="N85" s="4"/>
      <c r="O85" s="4"/>
      <c r="P85" s="4"/>
      <c r="Q85" s="4"/>
      <c r="R85" s="4"/>
      <c r="S85" s="4"/>
      <c r="T85" s="4"/>
      <c r="U85" s="4"/>
      <c r="V85" s="4"/>
      <c r="W85" s="4"/>
      <c r="X85" s="4"/>
      <c r="Y85" s="4"/>
      <c r="Z85" s="4"/>
      <c r="AA85" s="4"/>
    </row>
    <row r="86" spans="3:27" hidden="1" x14ac:dyDescent="0.3">
      <c r="C86" s="4"/>
      <c r="D86" s="4"/>
      <c r="E86" s="4"/>
      <c r="F86" s="4"/>
      <c r="G86" s="4"/>
      <c r="H86" s="4"/>
      <c r="I86" s="4"/>
      <c r="J86" s="4"/>
      <c r="K86" s="4"/>
      <c r="L86" s="4"/>
      <c r="M86" s="4"/>
      <c r="N86" s="4"/>
      <c r="O86" s="4"/>
      <c r="P86" s="4"/>
      <c r="Q86" s="4"/>
      <c r="R86" s="4"/>
      <c r="S86" s="4"/>
      <c r="T86" s="4"/>
      <c r="U86" s="4"/>
      <c r="V86" s="4"/>
      <c r="W86" s="4"/>
      <c r="X86" s="4"/>
      <c r="Y86" s="4"/>
      <c r="Z86" s="4"/>
      <c r="AA86" s="4"/>
    </row>
    <row r="87" spans="3:27" hidden="1" x14ac:dyDescent="0.3">
      <c r="C87" s="4"/>
      <c r="D87" s="4"/>
      <c r="E87" s="4"/>
      <c r="F87" s="4"/>
      <c r="G87" s="4"/>
      <c r="H87" s="4"/>
      <c r="I87" s="4"/>
      <c r="J87" s="4"/>
      <c r="K87" s="4"/>
      <c r="L87" s="4"/>
      <c r="M87" s="4"/>
      <c r="N87" s="4"/>
      <c r="O87" s="4"/>
      <c r="P87" s="4"/>
      <c r="Q87" s="4"/>
      <c r="R87" s="4"/>
      <c r="S87" s="4"/>
      <c r="T87" s="4"/>
      <c r="U87" s="4"/>
      <c r="V87" s="4"/>
      <c r="W87" s="4"/>
      <c r="X87" s="4"/>
      <c r="Y87" s="4"/>
      <c r="Z87" s="4"/>
      <c r="AA87" s="4"/>
    </row>
    <row r="88" spans="3:27" hidden="1" x14ac:dyDescent="0.3">
      <c r="C88" s="4"/>
      <c r="D88" s="4"/>
      <c r="E88" s="4"/>
      <c r="F88" s="4"/>
      <c r="G88" s="4"/>
      <c r="H88" s="4"/>
      <c r="I88" s="4"/>
      <c r="J88" s="4"/>
      <c r="K88" s="4"/>
      <c r="L88" s="4"/>
      <c r="M88" s="4"/>
      <c r="N88" s="4"/>
      <c r="O88" s="4"/>
      <c r="P88" s="4"/>
      <c r="Q88" s="4"/>
      <c r="R88" s="4"/>
      <c r="S88" s="4"/>
      <c r="T88" s="4"/>
      <c r="U88" s="4"/>
      <c r="V88" s="4"/>
      <c r="W88" s="4"/>
      <c r="X88" s="4"/>
      <c r="Y88" s="4"/>
      <c r="Z88" s="4"/>
      <c r="AA88" s="4"/>
    </row>
    <row r="89" spans="3:27" hidden="1" x14ac:dyDescent="0.3">
      <c r="C89" s="4"/>
      <c r="D89" s="4"/>
      <c r="E89" s="4"/>
      <c r="F89" s="4"/>
      <c r="G89" s="4"/>
      <c r="H89" s="4"/>
      <c r="I89" s="4"/>
      <c r="J89" s="4"/>
      <c r="K89" s="4"/>
      <c r="L89" s="4"/>
      <c r="M89" s="4"/>
      <c r="N89" s="4"/>
      <c r="O89" s="4"/>
      <c r="P89" s="4"/>
      <c r="Q89" s="4"/>
      <c r="R89" s="4"/>
      <c r="S89" s="4"/>
      <c r="T89" s="4"/>
      <c r="U89" s="4"/>
      <c r="V89" s="4"/>
      <c r="W89" s="4"/>
      <c r="X89" s="4"/>
      <c r="Y89" s="4"/>
      <c r="Z89" s="4"/>
      <c r="AA89" s="4"/>
    </row>
    <row r="90" spans="3:27" hidden="1" x14ac:dyDescent="0.3">
      <c r="C90" s="4"/>
      <c r="D90" s="4"/>
      <c r="E90" s="4"/>
      <c r="F90" s="4"/>
      <c r="G90" s="4"/>
      <c r="H90" s="4"/>
      <c r="I90" s="4"/>
      <c r="J90" s="4"/>
      <c r="K90" s="4"/>
      <c r="L90" s="4"/>
      <c r="M90" s="4"/>
      <c r="N90" s="4"/>
      <c r="O90" s="4"/>
      <c r="P90" s="4"/>
      <c r="Q90" s="4"/>
      <c r="R90" s="4"/>
      <c r="S90" s="4"/>
      <c r="T90" s="4"/>
      <c r="U90" s="4"/>
      <c r="V90" s="4"/>
      <c r="W90" s="4"/>
      <c r="X90" s="4"/>
      <c r="Y90" s="4"/>
      <c r="Z90" s="4"/>
      <c r="AA90" s="4"/>
    </row>
    <row r="91" spans="3:27" hidden="1" x14ac:dyDescent="0.3">
      <c r="C91" s="4"/>
      <c r="D91" s="4"/>
      <c r="E91" s="4"/>
      <c r="F91" s="4"/>
      <c r="G91" s="4"/>
      <c r="H91" s="4"/>
      <c r="I91" s="4"/>
      <c r="J91" s="4"/>
      <c r="K91" s="4"/>
      <c r="L91" s="4"/>
      <c r="M91" s="4"/>
      <c r="N91" s="4"/>
      <c r="O91" s="4"/>
      <c r="P91" s="4"/>
      <c r="Q91" s="4"/>
      <c r="R91" s="4"/>
      <c r="S91" s="4"/>
      <c r="T91" s="4"/>
      <c r="U91" s="4"/>
      <c r="V91" s="4"/>
      <c r="W91" s="4"/>
      <c r="X91" s="4"/>
      <c r="Y91" s="4"/>
      <c r="Z91" s="4"/>
      <c r="AA91" s="4"/>
    </row>
    <row r="92" spans="3:27" hidden="1" x14ac:dyDescent="0.3">
      <c r="C92" s="4"/>
      <c r="D92" s="4"/>
      <c r="E92" s="4"/>
      <c r="F92" s="4"/>
      <c r="G92" s="4"/>
      <c r="H92" s="4"/>
      <c r="I92" s="4"/>
      <c r="J92" s="4"/>
      <c r="K92" s="4"/>
      <c r="L92" s="4"/>
      <c r="M92" s="4"/>
      <c r="N92" s="4"/>
      <c r="O92" s="4"/>
      <c r="P92" s="4"/>
      <c r="Q92" s="4"/>
      <c r="R92" s="4"/>
      <c r="S92" s="4"/>
      <c r="T92" s="4"/>
      <c r="U92" s="4"/>
      <c r="V92" s="4"/>
      <c r="W92" s="4"/>
      <c r="X92" s="4"/>
      <c r="Y92" s="4"/>
      <c r="Z92" s="4"/>
      <c r="AA92" s="4"/>
    </row>
    <row r="93" spans="3:27" hidden="1" x14ac:dyDescent="0.3">
      <c r="C93" s="4"/>
      <c r="D93" s="4"/>
      <c r="E93" s="4"/>
      <c r="F93" s="4"/>
      <c r="G93" s="4"/>
      <c r="H93" s="4"/>
      <c r="I93" s="4"/>
      <c r="J93" s="4"/>
      <c r="K93" s="4"/>
      <c r="L93" s="4"/>
      <c r="M93" s="4"/>
      <c r="N93" s="4"/>
      <c r="O93" s="4"/>
      <c r="P93" s="4"/>
      <c r="Q93" s="4"/>
      <c r="R93" s="4"/>
      <c r="S93" s="4"/>
      <c r="T93" s="4"/>
      <c r="U93" s="4"/>
      <c r="V93" s="4"/>
      <c r="W93" s="4"/>
      <c r="X93" s="4"/>
      <c r="Y93" s="4"/>
      <c r="Z93" s="4"/>
      <c r="AA93" s="4"/>
    </row>
    <row r="94" spans="3:27" hidden="1" x14ac:dyDescent="0.3">
      <c r="C94" s="4"/>
      <c r="D94" s="4"/>
      <c r="E94" s="4"/>
      <c r="F94" s="4"/>
      <c r="G94" s="4"/>
      <c r="H94" s="4"/>
      <c r="I94" s="4"/>
      <c r="J94" s="4"/>
      <c r="K94" s="4"/>
      <c r="L94" s="4"/>
      <c r="M94" s="4"/>
      <c r="N94" s="4"/>
      <c r="O94" s="4"/>
      <c r="P94" s="4"/>
      <c r="Q94" s="4"/>
      <c r="R94" s="4"/>
      <c r="S94" s="4"/>
      <c r="T94" s="4"/>
      <c r="U94" s="4"/>
      <c r="V94" s="4"/>
      <c r="W94" s="4"/>
      <c r="X94" s="4"/>
      <c r="Y94" s="4"/>
      <c r="Z94" s="4"/>
      <c r="AA94" s="4"/>
    </row>
    <row r="95" spans="3:27" hidden="1" x14ac:dyDescent="0.3">
      <c r="C95" s="4"/>
      <c r="D95" s="4"/>
      <c r="E95" s="4"/>
      <c r="F95" s="4"/>
      <c r="G95" s="4"/>
      <c r="H95" s="4"/>
      <c r="I95" s="4"/>
      <c r="J95" s="4"/>
      <c r="K95" s="4"/>
      <c r="L95" s="4"/>
      <c r="M95" s="4"/>
      <c r="N95" s="4"/>
      <c r="O95" s="4"/>
      <c r="P95" s="4"/>
      <c r="Q95" s="4"/>
      <c r="R95" s="4"/>
      <c r="S95" s="4"/>
      <c r="T95" s="4"/>
      <c r="U95" s="4"/>
      <c r="V95" s="4"/>
      <c r="W95" s="4"/>
      <c r="X95" s="4"/>
      <c r="Y95" s="4"/>
      <c r="Z95" s="4"/>
      <c r="AA95" s="4"/>
    </row>
    <row r="96" spans="3:27" hidden="1" x14ac:dyDescent="0.3">
      <c r="C96" s="4"/>
      <c r="D96" s="4"/>
      <c r="E96" s="4"/>
      <c r="F96" s="4"/>
      <c r="G96" s="4"/>
      <c r="H96" s="4"/>
      <c r="I96" s="4"/>
      <c r="J96" s="4"/>
      <c r="K96" s="4"/>
      <c r="L96" s="4"/>
      <c r="M96" s="4"/>
      <c r="N96" s="4"/>
      <c r="O96" s="4"/>
      <c r="P96" s="4"/>
      <c r="Q96" s="4"/>
      <c r="R96" s="4"/>
      <c r="S96" s="4"/>
      <c r="T96" s="4"/>
      <c r="U96" s="4"/>
      <c r="V96" s="4"/>
      <c r="W96" s="4"/>
      <c r="X96" s="4"/>
      <c r="Y96" s="4"/>
      <c r="Z96" s="4"/>
      <c r="AA96" s="4"/>
    </row>
    <row r="97" spans="3:27" hidden="1" x14ac:dyDescent="0.3">
      <c r="C97" s="4"/>
      <c r="D97" s="4"/>
      <c r="E97" s="4"/>
      <c r="F97" s="4"/>
      <c r="G97" s="4"/>
      <c r="H97" s="4"/>
      <c r="I97" s="4"/>
      <c r="J97" s="4"/>
      <c r="K97" s="4"/>
      <c r="L97" s="4"/>
      <c r="M97" s="4"/>
      <c r="N97" s="4"/>
      <c r="O97" s="4"/>
      <c r="P97" s="4"/>
      <c r="Q97" s="4"/>
      <c r="R97" s="4"/>
      <c r="S97" s="4"/>
      <c r="T97" s="4"/>
      <c r="U97" s="4"/>
      <c r="V97" s="4"/>
      <c r="W97" s="4"/>
      <c r="X97" s="4"/>
      <c r="Y97" s="4"/>
      <c r="Z97" s="4"/>
      <c r="AA97" s="4"/>
    </row>
    <row r="98" spans="3:27" hidden="1" x14ac:dyDescent="0.3">
      <c r="C98" s="4"/>
      <c r="D98" s="4"/>
      <c r="E98" s="4"/>
      <c r="F98" s="4"/>
      <c r="G98" s="4"/>
      <c r="H98" s="4"/>
      <c r="I98" s="4"/>
      <c r="J98" s="4"/>
      <c r="K98" s="4"/>
      <c r="L98" s="4"/>
      <c r="M98" s="4"/>
      <c r="N98" s="4"/>
      <c r="O98" s="4"/>
      <c r="P98" s="4"/>
      <c r="Q98" s="4"/>
      <c r="R98" s="4"/>
      <c r="S98" s="4"/>
      <c r="T98" s="4"/>
      <c r="U98" s="4"/>
      <c r="V98" s="4"/>
      <c r="W98" s="4"/>
      <c r="X98" s="4"/>
      <c r="Y98" s="4"/>
      <c r="Z98" s="4"/>
      <c r="AA98" s="4"/>
    </row>
    <row r="99" spans="3:27" hidden="1" x14ac:dyDescent="0.3">
      <c r="C99" s="4"/>
      <c r="D99" s="4"/>
      <c r="E99" s="4"/>
      <c r="F99" s="4"/>
      <c r="G99" s="4"/>
      <c r="H99" s="4"/>
      <c r="I99" s="4"/>
      <c r="J99" s="4"/>
      <c r="K99" s="4"/>
      <c r="L99" s="4"/>
      <c r="M99" s="4"/>
      <c r="N99" s="4"/>
      <c r="O99" s="4"/>
      <c r="P99" s="4"/>
      <c r="Q99" s="4"/>
      <c r="R99" s="4"/>
      <c r="S99" s="4"/>
      <c r="T99" s="4"/>
      <c r="U99" s="4"/>
      <c r="V99" s="4"/>
      <c r="W99" s="4"/>
      <c r="X99" s="4"/>
      <c r="Y99" s="4"/>
      <c r="Z99" s="4"/>
      <c r="AA99" s="4"/>
    </row>
    <row r="100" spans="3:27" hidden="1" x14ac:dyDescent="0.3">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3:27" hidden="1" x14ac:dyDescent="0.3">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3:27" hidden="1" x14ac:dyDescent="0.3">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3:27" hidden="1" x14ac:dyDescent="0.3">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3:27" hidden="1" x14ac:dyDescent="0.3">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3:27" hidden="1" x14ac:dyDescent="0.3">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3:27" hidden="1" x14ac:dyDescent="0.3">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3:27" hidden="1" x14ac:dyDescent="0.3">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3:27" hidden="1" x14ac:dyDescent="0.3">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3:27" hidden="1" x14ac:dyDescent="0.3">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3:27" hidden="1" x14ac:dyDescent="0.3">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3:27" hidden="1" x14ac:dyDescent="0.3">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3:27" hidden="1" x14ac:dyDescent="0.3">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3:27" hidden="1" x14ac:dyDescent="0.3">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3:27" hidden="1" x14ac:dyDescent="0.3">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3:27" hidden="1" x14ac:dyDescent="0.3">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3:27" hidden="1" x14ac:dyDescent="0.3">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3:27" hidden="1" x14ac:dyDescent="0.3">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3:27" hidden="1" x14ac:dyDescent="0.3">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3:27" hidden="1" x14ac:dyDescent="0.3">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3:27" hidden="1" x14ac:dyDescent="0.3">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3:27" hidden="1" x14ac:dyDescent="0.3">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3:27" hidden="1" x14ac:dyDescent="0.3">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3:27" hidden="1" x14ac:dyDescent="0.3">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3:27" hidden="1" x14ac:dyDescent="0.3">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3:27" hidden="1" x14ac:dyDescent="0.3">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3:27" hidden="1" x14ac:dyDescent="0.3">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3:27" hidden="1" x14ac:dyDescent="0.3">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3:27" hidden="1" x14ac:dyDescent="0.3">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3:27" hidden="1" x14ac:dyDescent="0.3">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3:27" hidden="1" x14ac:dyDescent="0.3">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3:27" hidden="1" x14ac:dyDescent="0.3">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3:27" hidden="1" x14ac:dyDescent="0.3">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3:27" hidden="1" x14ac:dyDescent="0.3">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3:27" hidden="1" x14ac:dyDescent="0.3">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3:27" hidden="1" x14ac:dyDescent="0.3">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3:27" hidden="1" x14ac:dyDescent="0.3">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3:27" hidden="1" x14ac:dyDescent="0.3">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3:27" hidden="1" x14ac:dyDescent="0.3">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3:27" hidden="1" x14ac:dyDescent="0.3">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3:27" hidden="1" x14ac:dyDescent="0.3">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3:27" hidden="1" x14ac:dyDescent="0.3">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3:27" hidden="1" x14ac:dyDescent="0.3">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3:27" hidden="1" x14ac:dyDescent="0.3">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3:27" hidden="1" x14ac:dyDescent="0.3">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customFormat="1" hidden="1" x14ac:dyDescent="0.3"/>
    <row r="146" customFormat="1" hidden="1" x14ac:dyDescent="0.3"/>
    <row r="147" customFormat="1" hidden="1" x14ac:dyDescent="0.3"/>
    <row r="148" customFormat="1" hidden="1" x14ac:dyDescent="0.3"/>
    <row r="149" customFormat="1" hidden="1" x14ac:dyDescent="0.3"/>
    <row r="150" customFormat="1" hidden="1" x14ac:dyDescent="0.3"/>
    <row r="151" customFormat="1" hidden="1" x14ac:dyDescent="0.3"/>
    <row r="152" customFormat="1" hidden="1" x14ac:dyDescent="0.3"/>
    <row r="153" customFormat="1" hidden="1" x14ac:dyDescent="0.3"/>
    <row r="154" customFormat="1" hidden="1" x14ac:dyDescent="0.3"/>
    <row r="155" customFormat="1" hidden="1" x14ac:dyDescent="0.3"/>
    <row r="156" customFormat="1" hidden="1" x14ac:dyDescent="0.3"/>
  </sheetData>
  <dataConsolidate/>
  <mergeCells count="54">
    <mergeCell ref="C7:AA7"/>
    <mergeCell ref="G12:K12"/>
    <mergeCell ref="G10:N10"/>
    <mergeCell ref="G9:N9"/>
    <mergeCell ref="G11:AA11"/>
    <mergeCell ref="P10:AA10"/>
    <mergeCell ref="G16:M16"/>
    <mergeCell ref="N16:T16"/>
    <mergeCell ref="U16:AA16"/>
    <mergeCell ref="G17:M17"/>
    <mergeCell ref="C16:F16"/>
    <mergeCell ref="C17:F17"/>
    <mergeCell ref="C18:F18"/>
    <mergeCell ref="N17:T17"/>
    <mergeCell ref="U17:AA17"/>
    <mergeCell ref="G18:M18"/>
    <mergeCell ref="N18:T18"/>
    <mergeCell ref="U18:AA18"/>
    <mergeCell ref="J62:AA62"/>
    <mergeCell ref="J65:AA65"/>
    <mergeCell ref="J66:AA66"/>
    <mergeCell ref="J53:AA53"/>
    <mergeCell ref="J54:AA54"/>
    <mergeCell ref="J55:AA55"/>
    <mergeCell ref="J56:AA56"/>
    <mergeCell ref="J59:AA59"/>
    <mergeCell ref="D36:AA36"/>
    <mergeCell ref="D39:AA39"/>
    <mergeCell ref="D40:AA40"/>
    <mergeCell ref="J60:AA60"/>
    <mergeCell ref="J61:AA61"/>
    <mergeCell ref="C46:K46"/>
    <mergeCell ref="D47:AA47"/>
    <mergeCell ref="D48:AA48"/>
    <mergeCell ref="D41:AA41"/>
    <mergeCell ref="D42:AA42"/>
    <mergeCell ref="D44:AA44"/>
    <mergeCell ref="D43:AA43"/>
    <mergeCell ref="C22:K22"/>
    <mergeCell ref="C30:K30"/>
    <mergeCell ref="C38:K38"/>
    <mergeCell ref="J67:AA67"/>
    <mergeCell ref="J68:AA68"/>
    <mergeCell ref="D23:AA23"/>
    <mergeCell ref="D24:AA24"/>
    <mergeCell ref="D25:AA25"/>
    <mergeCell ref="D26:AA26"/>
    <mergeCell ref="D27:AA27"/>
    <mergeCell ref="D28:AA28"/>
    <mergeCell ref="D31:AA31"/>
    <mergeCell ref="D32:AA32"/>
    <mergeCell ref="D33:AA33"/>
    <mergeCell ref="D34:AA34"/>
    <mergeCell ref="D35:AA35"/>
  </mergeCells>
  <dataValidations count="15">
    <dataValidation type="list" allowBlank="1" showInputMessage="1" showErrorMessage="1" sqref="G9:N9" xr:uid="{82B828FE-C96D-44F1-BE47-41CD8FB65EA7}">
      <formula1>fase</formula1>
    </dataValidation>
    <dataValidation type="list" allowBlank="1" showInputMessage="1" showErrorMessage="1" sqref="G16:AA16" xr:uid="{4C19AACC-CBB4-4E51-BE8D-0857E321D0C1}">
      <formula1>Acuan</formula1>
    </dataValidation>
    <dataValidation type="list" allowBlank="1" showInputMessage="1" showErrorMessage="1" sqref="G17:M17" xr:uid="{4D9A4297-20FE-464E-A602-8A106749AB7F}">
      <formula1>INDIRECT($G$16)</formula1>
    </dataValidation>
    <dataValidation type="list" allowBlank="1" showInputMessage="1" showErrorMessage="1" sqref="N17:T17" xr:uid="{237EA518-8470-4936-809F-EC337CE91F3C}">
      <formula1>INDIRECT($N$16)</formula1>
    </dataValidation>
    <dataValidation type="list" allowBlank="1" showInputMessage="1" showErrorMessage="1" sqref="U17:AA17" xr:uid="{F3E9BC27-A251-47AE-BA55-1119F45CF278}">
      <formula1>INDIRECT($U$16)</formula1>
    </dataValidation>
    <dataValidation type="list" allowBlank="1" showInputMessage="1" showErrorMessage="1" sqref="G18:M18" xr:uid="{112DDBBE-2E8E-458D-97E7-62CB6189F507}">
      <formula1>INDIRECT($G$17)</formula1>
    </dataValidation>
    <dataValidation type="list" allowBlank="1" showInputMessage="1" showErrorMessage="1" sqref="C22" xr:uid="{905DD670-1398-4E4B-8571-45ABE7FD33AC}">
      <formula1>satu</formula1>
    </dataValidation>
    <dataValidation type="list" allowBlank="1" showInputMessage="1" showErrorMessage="1" sqref="C30:K30" xr:uid="{11D750D5-BA55-48D1-A933-121B1D41AEAC}">
      <formula1>dua</formula1>
    </dataValidation>
    <dataValidation type="list" allowBlank="1" showInputMessage="1" showErrorMessage="1" sqref="C38:K38" xr:uid="{5BCF3AEF-F97F-4E1F-BDB8-12465C6456D8}">
      <formula1>tiga</formula1>
    </dataValidation>
    <dataValidation type="list" allowBlank="1" showInputMessage="1" showErrorMessage="1" sqref="C46:K46" xr:uid="{89D7F43E-E874-4DA1-8C04-7F2A33C3745D}">
      <formula1>empat</formula1>
    </dataValidation>
    <dataValidation type="list" allowBlank="1" showInputMessage="1" showErrorMessage="1" sqref="N18:T18" xr:uid="{5261ABAC-6218-4589-A75D-11FA0848FB47}">
      <formula1>INDIRECT($N$17)</formula1>
    </dataValidation>
    <dataValidation type="list" allowBlank="1" showInputMessage="1" showErrorMessage="1" sqref="U18:AA18" xr:uid="{999A32D9-04F4-4CCC-998C-4C99F73D310B}">
      <formula1>INDIRECT($U$17)</formula1>
    </dataValidation>
    <dataValidation type="list" allowBlank="1" showInputMessage="1" showErrorMessage="1" sqref="G10:N10" xr:uid="{1600A0B1-5F40-4EF6-8C2E-B92C1DA0D919}">
      <formula1>oke</formula1>
    </dataValidation>
    <dataValidation allowBlank="1" showDropDown="1" showInputMessage="1" showErrorMessage="1" sqref="G11:AA11" xr:uid="{D3C87B70-C2FD-476E-85BE-BBFC599E9B0D}"/>
    <dataValidation type="list" allowBlank="1" showInputMessage="1" showErrorMessage="1" sqref="P10:AA10" xr:uid="{8F8C33F8-3722-4D95-B779-17B0AFCFBA45}">
      <formula1>INDIRECT($G$10)</formula1>
    </dataValidation>
  </dataValidations>
  <pageMargins left="0.70866141732283472" right="0.70866141732283472" top="0.36" bottom="0.24" header="0.31496062992125984" footer="0.31496062992125984"/>
  <pageSetup paperSize="256" scale="8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0CE6-1051-465E-BA5E-AA17D50C62C6}">
  <dimension ref="B6:Y251"/>
  <sheetViews>
    <sheetView workbookViewId="0">
      <selection activeCell="C17" sqref="C17"/>
    </sheetView>
  </sheetViews>
  <sheetFormatPr defaultRowHeight="14.4" x14ac:dyDescent="0.3"/>
  <cols>
    <col min="2" max="2" width="38.33203125" customWidth="1"/>
  </cols>
  <sheetData>
    <row r="6" spans="2:25" ht="10.199999999999999" customHeight="1" x14ac:dyDescent="0.35">
      <c r="B6" t="s">
        <v>413</v>
      </c>
      <c r="C6" s="25" t="s">
        <v>426</v>
      </c>
      <c r="D6" s="26" t="s">
        <v>427</v>
      </c>
      <c r="E6" s="26" t="s">
        <v>428</v>
      </c>
      <c r="F6" s="27" t="s">
        <v>429</v>
      </c>
      <c r="G6" s="27" t="s">
        <v>429</v>
      </c>
      <c r="H6" s="27" t="s">
        <v>429</v>
      </c>
      <c r="I6" s="31" t="s">
        <v>430</v>
      </c>
      <c r="J6" s="31" t="s">
        <v>431</v>
      </c>
      <c r="K6" s="31" t="s">
        <v>432</v>
      </c>
      <c r="L6" s="28" t="s">
        <v>429</v>
      </c>
      <c r="M6" s="28" t="s">
        <v>429</v>
      </c>
      <c r="N6" s="28" t="s">
        <v>429</v>
      </c>
      <c r="O6" s="32" t="s">
        <v>433</v>
      </c>
      <c r="P6" s="32" t="s">
        <v>434</v>
      </c>
      <c r="Q6" s="32" t="s">
        <v>434</v>
      </c>
      <c r="R6" s="29" t="s">
        <v>429</v>
      </c>
      <c r="S6" s="29" t="s">
        <v>429</v>
      </c>
      <c r="T6" s="29" t="s">
        <v>429</v>
      </c>
      <c r="U6" s="35" t="s">
        <v>435</v>
      </c>
      <c r="V6" s="36" t="s">
        <v>429</v>
      </c>
      <c r="W6" s="36"/>
      <c r="X6" s="36"/>
      <c r="Y6" s="36"/>
    </row>
    <row r="7" spans="2:25" x14ac:dyDescent="0.3">
      <c r="B7" t="s">
        <v>375</v>
      </c>
      <c r="C7" s="27" t="s">
        <v>438</v>
      </c>
      <c r="D7" s="27" t="s">
        <v>439</v>
      </c>
      <c r="E7" s="27" t="s">
        <v>440</v>
      </c>
      <c r="F7" s="27" t="s">
        <v>437</v>
      </c>
      <c r="G7" s="27" t="s">
        <v>441</v>
      </c>
      <c r="H7" s="27" t="s">
        <v>442</v>
      </c>
      <c r="I7" s="33" t="s">
        <v>443</v>
      </c>
      <c r="J7" s="33" t="s">
        <v>444</v>
      </c>
      <c r="K7" s="33" t="s">
        <v>445</v>
      </c>
      <c r="L7" s="33" t="s">
        <v>446</v>
      </c>
      <c r="M7" s="33" t="s">
        <v>447</v>
      </c>
      <c r="N7" s="33" t="s">
        <v>448</v>
      </c>
      <c r="O7" s="34" t="s">
        <v>449</v>
      </c>
      <c r="P7" s="34" t="s">
        <v>450</v>
      </c>
      <c r="Q7" s="34" t="s">
        <v>451</v>
      </c>
      <c r="R7" s="34" t="s">
        <v>452</v>
      </c>
      <c r="S7" s="34" t="s">
        <v>453</v>
      </c>
      <c r="T7" s="34" t="s">
        <v>454</v>
      </c>
      <c r="U7" s="36" t="s">
        <v>455</v>
      </c>
      <c r="V7" s="36" t="s">
        <v>456</v>
      </c>
      <c r="W7" s="36"/>
      <c r="X7" s="36"/>
      <c r="Y7" s="36"/>
    </row>
    <row r="8" spans="2:25" x14ac:dyDescent="0.3">
      <c r="B8" t="s">
        <v>382</v>
      </c>
      <c r="C8" s="27" t="s">
        <v>457</v>
      </c>
      <c r="D8" s="27" t="s">
        <v>458</v>
      </c>
      <c r="E8" s="27" t="s">
        <v>459</v>
      </c>
      <c r="F8" s="27" t="s">
        <v>460</v>
      </c>
      <c r="G8" s="27"/>
      <c r="H8" s="27"/>
      <c r="I8" s="33" t="s">
        <v>461</v>
      </c>
      <c r="J8" s="33" t="s">
        <v>462</v>
      </c>
      <c r="K8" s="33" t="s">
        <v>463</v>
      </c>
      <c r="L8" s="33" t="s">
        <v>464</v>
      </c>
      <c r="M8" s="33"/>
      <c r="N8" s="33"/>
      <c r="O8" s="34" t="s">
        <v>465</v>
      </c>
      <c r="P8" s="34" t="s">
        <v>466</v>
      </c>
      <c r="Q8" s="34"/>
      <c r="R8" s="34"/>
      <c r="S8" s="34"/>
      <c r="T8" s="34"/>
      <c r="U8" s="36" t="s">
        <v>467</v>
      </c>
      <c r="V8" s="36" t="s">
        <v>468</v>
      </c>
      <c r="W8" s="36"/>
      <c r="X8" s="36"/>
      <c r="Y8" s="36"/>
    </row>
    <row r="9" spans="2:25" x14ac:dyDescent="0.3">
      <c r="B9" t="s">
        <v>383</v>
      </c>
      <c r="C9" s="27" t="s">
        <v>469</v>
      </c>
      <c r="D9" s="27" t="s">
        <v>470</v>
      </c>
      <c r="E9" s="27" t="s">
        <v>471</v>
      </c>
      <c r="F9" s="27" t="s">
        <v>472</v>
      </c>
      <c r="G9" s="27" t="s">
        <v>473</v>
      </c>
      <c r="H9" s="27" t="s">
        <v>474</v>
      </c>
      <c r="I9" s="33" t="s">
        <v>475</v>
      </c>
      <c r="J9" s="33" t="s">
        <v>476</v>
      </c>
      <c r="K9" s="33" t="s">
        <v>477</v>
      </c>
      <c r="L9" s="33" t="s">
        <v>478</v>
      </c>
      <c r="M9" s="33"/>
      <c r="N9" s="33"/>
      <c r="O9" s="34" t="s">
        <v>479</v>
      </c>
      <c r="P9" s="34" t="s">
        <v>480</v>
      </c>
      <c r="Q9" s="34"/>
      <c r="R9" s="34"/>
      <c r="S9" s="34"/>
      <c r="T9" s="34"/>
      <c r="U9" s="36"/>
      <c r="V9" s="36"/>
      <c r="W9" s="36"/>
      <c r="X9" s="36"/>
      <c r="Y9" s="36"/>
    </row>
    <row r="10" spans="2:25" x14ac:dyDescent="0.3">
      <c r="B10" t="s">
        <v>436</v>
      </c>
      <c r="C10" s="27" t="s">
        <v>481</v>
      </c>
      <c r="D10" s="27" t="s">
        <v>482</v>
      </c>
      <c r="E10" s="27" t="s">
        <v>483</v>
      </c>
      <c r="F10" s="27"/>
      <c r="G10" s="27"/>
      <c r="H10" s="27"/>
      <c r="I10" s="33" t="s">
        <v>484</v>
      </c>
      <c r="J10" s="33" t="s">
        <v>485</v>
      </c>
      <c r="K10" s="33" t="s">
        <v>486</v>
      </c>
      <c r="L10" s="33" t="s">
        <v>487</v>
      </c>
      <c r="M10" s="33"/>
      <c r="N10" s="33"/>
      <c r="O10" s="34" t="s">
        <v>488</v>
      </c>
      <c r="P10" s="34" t="s">
        <v>489</v>
      </c>
      <c r="Q10" s="34" t="s">
        <v>490</v>
      </c>
      <c r="R10" s="34" t="s">
        <v>491</v>
      </c>
      <c r="S10" s="34"/>
      <c r="T10" s="34"/>
      <c r="U10" s="36" t="s">
        <v>492</v>
      </c>
      <c r="V10" s="36" t="s">
        <v>493</v>
      </c>
      <c r="W10" s="36" t="s">
        <v>494</v>
      </c>
      <c r="X10" s="36"/>
      <c r="Y10" s="36"/>
    </row>
    <row r="11" spans="2:25" x14ac:dyDescent="0.3">
      <c r="B11" t="s">
        <v>495</v>
      </c>
      <c r="C11" s="27" t="s">
        <v>496</v>
      </c>
      <c r="D11" s="27" t="s">
        <v>497</v>
      </c>
      <c r="E11" s="27" t="s">
        <v>498</v>
      </c>
      <c r="F11" s="27"/>
      <c r="G11" s="27"/>
      <c r="H11" s="27"/>
      <c r="I11" s="33" t="s">
        <v>499</v>
      </c>
      <c r="J11" s="33" t="s">
        <v>500</v>
      </c>
      <c r="K11" s="33" t="s">
        <v>501</v>
      </c>
      <c r="L11" s="33" t="s">
        <v>499</v>
      </c>
      <c r="M11" s="33"/>
      <c r="N11" s="33"/>
      <c r="O11" s="34" t="s">
        <v>502</v>
      </c>
      <c r="P11" s="34" t="s">
        <v>503</v>
      </c>
      <c r="Q11" s="34" t="s">
        <v>504</v>
      </c>
      <c r="R11" s="34"/>
      <c r="S11" s="34"/>
      <c r="T11" s="34"/>
      <c r="U11" s="36" t="s">
        <v>435</v>
      </c>
      <c r="V11" s="36"/>
      <c r="W11" s="36"/>
      <c r="X11" s="36"/>
      <c r="Y11" s="36"/>
    </row>
    <row r="12" spans="2:25" x14ac:dyDescent="0.3">
      <c r="B12" t="s">
        <v>384</v>
      </c>
      <c r="C12" s="27" t="s">
        <v>506</v>
      </c>
      <c r="D12" s="27" t="s">
        <v>507</v>
      </c>
      <c r="E12" s="27" t="s">
        <v>505</v>
      </c>
      <c r="F12" s="27"/>
      <c r="G12" s="27"/>
      <c r="H12" s="27"/>
      <c r="I12" s="33" t="s">
        <v>508</v>
      </c>
      <c r="J12" s="33" t="s">
        <v>509</v>
      </c>
      <c r="K12" s="33"/>
      <c r="L12" s="33"/>
      <c r="M12" s="33"/>
      <c r="N12" s="33"/>
      <c r="O12" s="34" t="s">
        <v>510</v>
      </c>
      <c r="P12" s="34"/>
      <c r="Q12" s="34"/>
      <c r="R12" s="34"/>
      <c r="S12" s="34"/>
      <c r="T12" s="34"/>
      <c r="U12" s="36"/>
      <c r="V12" s="36"/>
      <c r="W12" s="36"/>
      <c r="X12" s="36"/>
      <c r="Y12" s="36"/>
    </row>
    <row r="13" spans="2:25" x14ac:dyDescent="0.3">
      <c r="B13" t="s">
        <v>385</v>
      </c>
      <c r="C13" s="27" t="s">
        <v>511</v>
      </c>
      <c r="D13" s="27" t="s">
        <v>512</v>
      </c>
      <c r="E13" s="27" t="s">
        <v>513</v>
      </c>
      <c r="F13" s="27" t="s">
        <v>514</v>
      </c>
      <c r="G13" s="27"/>
      <c r="H13" s="27"/>
      <c r="I13" s="33" t="s">
        <v>515</v>
      </c>
      <c r="J13" s="33" t="s">
        <v>516</v>
      </c>
      <c r="K13" s="33" t="s">
        <v>517</v>
      </c>
      <c r="L13" s="33" t="s">
        <v>518</v>
      </c>
      <c r="M13" s="33" t="s">
        <v>519</v>
      </c>
      <c r="N13" s="33" t="s">
        <v>520</v>
      </c>
      <c r="O13" s="34" t="s">
        <v>521</v>
      </c>
      <c r="P13" s="34" t="s">
        <v>522</v>
      </c>
      <c r="Q13" s="34" t="s">
        <v>523</v>
      </c>
      <c r="R13" s="34"/>
      <c r="S13" s="34"/>
      <c r="T13" s="34"/>
      <c r="U13" s="36" t="s">
        <v>524</v>
      </c>
      <c r="V13" s="36"/>
      <c r="W13" s="36"/>
      <c r="X13" s="36"/>
      <c r="Y13" s="36"/>
    </row>
    <row r="14" spans="2:25" x14ac:dyDescent="0.3">
      <c r="B14" t="s">
        <v>386</v>
      </c>
      <c r="C14" s="27" t="s">
        <v>525</v>
      </c>
      <c r="D14" s="27" t="s">
        <v>482</v>
      </c>
      <c r="E14" s="27" t="s">
        <v>526</v>
      </c>
      <c r="F14" s="27" t="s">
        <v>527</v>
      </c>
      <c r="G14" s="27"/>
      <c r="H14" s="27"/>
      <c r="I14" s="33" t="s">
        <v>528</v>
      </c>
      <c r="J14" s="33" t="s">
        <v>529</v>
      </c>
      <c r="K14" s="33" t="s">
        <v>530</v>
      </c>
      <c r="L14" s="33" t="s">
        <v>531</v>
      </c>
      <c r="M14" s="33"/>
      <c r="N14" s="33"/>
      <c r="O14" s="34" t="s">
        <v>532</v>
      </c>
      <c r="P14" s="34" t="s">
        <v>533</v>
      </c>
      <c r="Q14" s="34" t="s">
        <v>534</v>
      </c>
      <c r="R14" s="34" t="s">
        <v>535</v>
      </c>
      <c r="S14" s="34" t="s">
        <v>536</v>
      </c>
      <c r="T14" s="34" t="s">
        <v>537</v>
      </c>
      <c r="U14" s="36" t="s">
        <v>538</v>
      </c>
      <c r="V14" s="36" t="s">
        <v>113</v>
      </c>
      <c r="W14" s="36"/>
      <c r="X14" s="36"/>
      <c r="Y14" s="36"/>
    </row>
    <row r="15" spans="2:25" x14ac:dyDescent="0.3">
      <c r="B15" t="s">
        <v>387</v>
      </c>
      <c r="C15" s="27" t="s">
        <v>539</v>
      </c>
      <c r="D15" s="27" t="s">
        <v>540</v>
      </c>
      <c r="E15" s="27" t="s">
        <v>389</v>
      </c>
      <c r="F15" s="27" t="s">
        <v>541</v>
      </c>
      <c r="G15" s="27"/>
      <c r="H15" s="27"/>
      <c r="I15" s="33" t="s">
        <v>542</v>
      </c>
      <c r="J15" s="33" t="s">
        <v>543</v>
      </c>
      <c r="K15" s="33" t="s">
        <v>544</v>
      </c>
      <c r="L15" s="33" t="s">
        <v>545</v>
      </c>
      <c r="M15" s="33"/>
      <c r="N15" s="33"/>
      <c r="O15" s="34" t="s">
        <v>546</v>
      </c>
      <c r="P15" s="34" t="s">
        <v>547</v>
      </c>
      <c r="Q15" s="34"/>
      <c r="R15" s="34"/>
      <c r="S15" s="34"/>
      <c r="T15" s="34"/>
      <c r="U15" s="36" t="s">
        <v>548</v>
      </c>
      <c r="V15" s="36"/>
      <c r="W15" s="36"/>
      <c r="X15" s="36"/>
      <c r="Y15" s="36"/>
    </row>
    <row r="16" spans="2:25" x14ac:dyDescent="0.3">
      <c r="B16" t="s">
        <v>388</v>
      </c>
      <c r="C16" s="27" t="s">
        <v>549</v>
      </c>
      <c r="D16" s="27" t="s">
        <v>550</v>
      </c>
      <c r="E16" s="27" t="s">
        <v>551</v>
      </c>
      <c r="F16" s="27"/>
      <c r="G16" s="27"/>
      <c r="H16" s="27"/>
      <c r="I16" s="33" t="s">
        <v>552</v>
      </c>
      <c r="J16" s="33" t="s">
        <v>553</v>
      </c>
      <c r="K16" s="33" t="s">
        <v>554</v>
      </c>
      <c r="L16" s="33"/>
      <c r="M16" s="33"/>
      <c r="N16" s="33"/>
      <c r="O16" s="34" t="s">
        <v>555</v>
      </c>
      <c r="P16" s="34" t="s">
        <v>556</v>
      </c>
      <c r="Q16" s="34"/>
      <c r="R16" s="34"/>
      <c r="S16" s="34"/>
      <c r="T16" s="34"/>
      <c r="U16" s="36"/>
      <c r="V16" s="36"/>
      <c r="W16" s="36"/>
      <c r="X16" s="36"/>
      <c r="Y16" s="36"/>
    </row>
    <row r="17" spans="2:25" x14ac:dyDescent="0.3">
      <c r="B17" t="s">
        <v>389</v>
      </c>
      <c r="C17" s="27"/>
      <c r="D17" s="27"/>
      <c r="E17" s="27"/>
      <c r="F17" s="27"/>
      <c r="G17" s="27"/>
      <c r="H17" s="27"/>
      <c r="I17" s="33"/>
      <c r="J17" s="33"/>
      <c r="K17" s="33"/>
      <c r="L17" s="33"/>
      <c r="M17" s="33"/>
      <c r="N17" s="33"/>
      <c r="O17" s="34"/>
      <c r="P17" s="34"/>
      <c r="Q17" s="34"/>
      <c r="R17" s="34"/>
      <c r="S17" s="34"/>
      <c r="T17" s="34"/>
      <c r="U17" s="36"/>
      <c r="V17" s="36"/>
      <c r="W17" s="36"/>
      <c r="X17" s="36"/>
      <c r="Y17" s="36"/>
    </row>
    <row r="18" spans="2:25" x14ac:dyDescent="0.3">
      <c r="C18" s="27"/>
      <c r="D18" s="27"/>
      <c r="E18" s="27"/>
      <c r="F18" s="27"/>
      <c r="G18" s="27"/>
      <c r="H18" s="27"/>
      <c r="I18" s="33"/>
      <c r="J18" s="33"/>
      <c r="K18" s="33"/>
      <c r="L18" s="33"/>
      <c r="M18" s="33"/>
      <c r="N18" s="33"/>
      <c r="O18" s="34"/>
      <c r="P18" s="34"/>
      <c r="Q18" s="34"/>
      <c r="R18" s="34"/>
      <c r="S18" s="34"/>
      <c r="T18" s="34"/>
      <c r="U18" s="36"/>
      <c r="V18" s="36"/>
      <c r="W18" s="36"/>
      <c r="X18" s="36"/>
      <c r="Y18" s="36"/>
    </row>
    <row r="19" spans="2:25" x14ac:dyDescent="0.3">
      <c r="C19" s="27"/>
      <c r="D19" s="27"/>
      <c r="E19" s="27"/>
      <c r="F19" s="27"/>
      <c r="G19" s="27"/>
      <c r="H19" s="27"/>
      <c r="I19" s="33"/>
      <c r="J19" s="33"/>
      <c r="K19" s="33"/>
      <c r="L19" s="33"/>
      <c r="M19" s="33"/>
      <c r="N19" s="33"/>
      <c r="O19" s="34"/>
      <c r="P19" s="34"/>
      <c r="Q19" s="34"/>
      <c r="R19" s="34"/>
      <c r="S19" s="34"/>
      <c r="T19" s="34"/>
      <c r="U19" s="36"/>
      <c r="V19" s="36"/>
      <c r="W19" s="36"/>
      <c r="X19" s="36"/>
      <c r="Y19" s="36"/>
    </row>
    <row r="20" spans="2:25" x14ac:dyDescent="0.3">
      <c r="C20" s="27"/>
      <c r="D20" s="27"/>
      <c r="E20" s="27"/>
      <c r="F20" s="27"/>
      <c r="G20" s="27"/>
      <c r="H20" s="27"/>
      <c r="I20" s="33"/>
      <c r="J20" s="33"/>
      <c r="K20" s="33"/>
      <c r="L20" s="33"/>
      <c r="M20" s="33"/>
      <c r="N20" s="33"/>
      <c r="O20" s="34"/>
      <c r="P20" s="34"/>
      <c r="Q20" s="34"/>
      <c r="R20" s="34"/>
      <c r="S20" s="34"/>
      <c r="T20" s="34"/>
      <c r="U20" s="36"/>
      <c r="V20" s="36"/>
      <c r="W20" s="36"/>
      <c r="X20" s="36"/>
      <c r="Y20" s="36"/>
    </row>
    <row r="21" spans="2:25" x14ac:dyDescent="0.3">
      <c r="C21" s="27"/>
      <c r="D21" s="27"/>
      <c r="E21" s="27"/>
      <c r="F21" s="27"/>
      <c r="G21" s="27"/>
      <c r="H21" s="27"/>
      <c r="I21" s="33"/>
      <c r="J21" s="33"/>
      <c r="K21" s="33"/>
      <c r="L21" s="33"/>
      <c r="M21" s="33"/>
      <c r="N21" s="33"/>
      <c r="O21" s="34"/>
      <c r="P21" s="34"/>
      <c r="Q21" s="34"/>
      <c r="R21" s="34"/>
      <c r="S21" s="34"/>
      <c r="T21" s="34"/>
      <c r="U21" s="36"/>
      <c r="V21" s="36"/>
      <c r="W21" s="36"/>
      <c r="X21" s="36"/>
      <c r="Y21" s="36"/>
    </row>
    <row r="22" spans="2:25" x14ac:dyDescent="0.3">
      <c r="C22" s="27"/>
      <c r="D22" s="27"/>
      <c r="E22" s="27"/>
      <c r="F22" s="27"/>
      <c r="G22" s="27"/>
      <c r="H22" s="27"/>
      <c r="I22" s="33"/>
      <c r="J22" s="33"/>
      <c r="K22" s="33"/>
      <c r="L22" s="33"/>
      <c r="M22" s="33"/>
      <c r="N22" s="33"/>
      <c r="O22" s="34"/>
      <c r="P22" s="34"/>
      <c r="Q22" s="34"/>
      <c r="R22" s="34"/>
      <c r="S22" s="34"/>
      <c r="T22" s="34"/>
      <c r="U22" s="36"/>
      <c r="V22" s="36"/>
      <c r="W22" s="36"/>
      <c r="X22" s="36"/>
      <c r="Y22" s="36"/>
    </row>
    <row r="23" spans="2:25" x14ac:dyDescent="0.3">
      <c r="C23" s="27"/>
      <c r="D23" s="27"/>
      <c r="E23" s="27"/>
      <c r="F23" s="27"/>
      <c r="G23" s="27"/>
      <c r="H23" s="27"/>
      <c r="I23" s="33"/>
      <c r="J23" s="33"/>
      <c r="K23" s="33"/>
      <c r="L23" s="33"/>
      <c r="M23" s="33"/>
      <c r="N23" s="33"/>
      <c r="O23" s="34"/>
      <c r="P23" s="34"/>
      <c r="Q23" s="34"/>
      <c r="R23" s="34"/>
      <c r="S23" s="34"/>
      <c r="T23" s="34"/>
      <c r="U23" s="36"/>
      <c r="V23" s="36"/>
      <c r="W23" s="36"/>
      <c r="X23" s="36"/>
      <c r="Y23" s="36"/>
    </row>
    <row r="24" spans="2:25" x14ac:dyDescent="0.3">
      <c r="C24" s="27"/>
      <c r="D24" s="27"/>
      <c r="E24" s="27"/>
      <c r="F24" s="27"/>
      <c r="G24" s="27"/>
      <c r="H24" s="27"/>
      <c r="I24" s="33"/>
      <c r="J24" s="33"/>
      <c r="K24" s="33"/>
      <c r="L24" s="33"/>
      <c r="M24" s="33"/>
      <c r="N24" s="33"/>
      <c r="O24" s="34"/>
      <c r="P24" s="34"/>
      <c r="Q24" s="34"/>
      <c r="R24" s="34"/>
      <c r="S24" s="34"/>
      <c r="T24" s="34"/>
      <c r="U24" s="36"/>
      <c r="V24" s="36"/>
      <c r="W24" s="36"/>
      <c r="X24" s="36"/>
      <c r="Y24" s="36"/>
    </row>
    <row r="25" spans="2:25" x14ac:dyDescent="0.3">
      <c r="C25" s="27"/>
      <c r="D25" s="27"/>
      <c r="E25" s="27"/>
      <c r="F25" s="27"/>
      <c r="G25" s="27"/>
      <c r="H25" s="27"/>
      <c r="I25" s="33"/>
      <c r="J25" s="33"/>
      <c r="K25" s="33"/>
      <c r="L25" s="33"/>
      <c r="M25" s="33"/>
      <c r="N25" s="33"/>
      <c r="O25" s="34"/>
      <c r="P25" s="34"/>
      <c r="Q25" s="34"/>
      <c r="R25" s="34"/>
      <c r="S25" s="34"/>
      <c r="T25" s="34"/>
      <c r="U25" s="36"/>
      <c r="V25" s="36"/>
      <c r="W25" s="36"/>
      <c r="X25" s="36"/>
      <c r="Y25" s="36"/>
    </row>
    <row r="26" spans="2:25" x14ac:dyDescent="0.3">
      <c r="C26" s="27"/>
      <c r="D26" s="27"/>
      <c r="E26" s="27"/>
      <c r="F26" s="27"/>
      <c r="G26" s="27"/>
      <c r="H26" s="27"/>
      <c r="I26" s="33"/>
      <c r="J26" s="33"/>
      <c r="K26" s="33"/>
      <c r="L26" s="33"/>
      <c r="M26" s="33"/>
      <c r="N26" s="33"/>
      <c r="O26" s="34"/>
      <c r="P26" s="34"/>
      <c r="Q26" s="34"/>
      <c r="R26" s="34"/>
      <c r="S26" s="34"/>
      <c r="T26" s="34"/>
      <c r="U26" s="36"/>
      <c r="V26" s="36"/>
      <c r="W26" s="36"/>
      <c r="X26" s="36"/>
      <c r="Y26" s="36"/>
    </row>
    <row r="27" spans="2:25" x14ac:dyDescent="0.3">
      <c r="C27" s="27"/>
      <c r="D27" s="27"/>
      <c r="E27" s="27"/>
      <c r="F27" s="27"/>
      <c r="G27" s="27"/>
      <c r="H27" s="27"/>
      <c r="I27" s="33"/>
      <c r="J27" s="33"/>
      <c r="K27" s="33"/>
      <c r="L27" s="33"/>
      <c r="M27" s="33"/>
      <c r="N27" s="33"/>
      <c r="O27" s="34"/>
      <c r="P27" s="34"/>
      <c r="Q27" s="34"/>
      <c r="R27" s="34"/>
      <c r="S27" s="34"/>
      <c r="T27" s="34"/>
      <c r="U27" s="36"/>
      <c r="V27" s="36"/>
      <c r="W27" s="36"/>
      <c r="X27" s="36"/>
      <c r="Y27" s="36"/>
    </row>
    <row r="28" spans="2:25" x14ac:dyDescent="0.3">
      <c r="C28" s="27"/>
      <c r="D28" s="27"/>
      <c r="E28" s="27"/>
      <c r="F28" s="27"/>
      <c r="G28" s="27"/>
      <c r="H28" s="27"/>
      <c r="I28" s="33"/>
      <c r="J28" s="33"/>
      <c r="K28" s="33"/>
      <c r="L28" s="33"/>
      <c r="M28" s="33"/>
      <c r="N28" s="33"/>
      <c r="O28" s="34"/>
      <c r="P28" s="34"/>
      <c r="Q28" s="34"/>
      <c r="R28" s="34"/>
      <c r="S28" s="34"/>
      <c r="T28" s="34"/>
      <c r="U28" s="36"/>
      <c r="V28" s="36"/>
      <c r="W28" s="36"/>
      <c r="X28" s="36"/>
      <c r="Y28" s="36"/>
    </row>
    <row r="29" spans="2:25" x14ac:dyDescent="0.3">
      <c r="C29" s="27"/>
      <c r="D29" s="27"/>
      <c r="E29" s="27"/>
      <c r="F29" s="27"/>
      <c r="G29" s="27"/>
      <c r="H29" s="27"/>
      <c r="I29" s="33"/>
      <c r="J29" s="33"/>
      <c r="K29" s="33"/>
      <c r="L29" s="33"/>
      <c r="M29" s="33"/>
      <c r="N29" s="33"/>
      <c r="O29" s="34"/>
      <c r="P29" s="34"/>
      <c r="Q29" s="34"/>
      <c r="R29" s="34"/>
      <c r="S29" s="34"/>
      <c r="T29" s="34"/>
      <c r="U29" s="36"/>
      <c r="V29" s="36"/>
      <c r="W29" s="36"/>
      <c r="X29" s="36"/>
      <c r="Y29" s="36"/>
    </row>
    <row r="30" spans="2:25" x14ac:dyDescent="0.3">
      <c r="C30" s="27"/>
      <c r="D30" s="27"/>
      <c r="E30" s="27"/>
      <c r="F30" s="27"/>
      <c r="G30" s="27"/>
      <c r="H30" s="27"/>
      <c r="I30" s="33"/>
      <c r="J30" s="33"/>
      <c r="K30" s="33"/>
      <c r="L30" s="33"/>
      <c r="M30" s="33"/>
      <c r="N30" s="33"/>
      <c r="O30" s="34"/>
      <c r="P30" s="34"/>
      <c r="Q30" s="34"/>
      <c r="R30" s="34"/>
      <c r="S30" s="34"/>
      <c r="T30" s="34"/>
      <c r="U30" s="36"/>
      <c r="V30" s="36"/>
      <c r="W30" s="36"/>
      <c r="X30" s="36"/>
      <c r="Y30" s="36"/>
    </row>
    <row r="31" spans="2:25" x14ac:dyDescent="0.3">
      <c r="C31" s="27"/>
      <c r="D31" s="27"/>
      <c r="E31" s="27"/>
      <c r="F31" s="27"/>
      <c r="G31" s="27"/>
      <c r="H31" s="27"/>
      <c r="I31" s="33"/>
      <c r="J31" s="33"/>
      <c r="K31" s="33"/>
      <c r="L31" s="33"/>
      <c r="M31" s="33"/>
      <c r="N31" s="33"/>
      <c r="O31" s="34"/>
      <c r="P31" s="34"/>
      <c r="Q31" s="34"/>
      <c r="R31" s="34"/>
      <c r="S31" s="34"/>
      <c r="T31" s="34"/>
      <c r="U31" s="36"/>
      <c r="V31" s="36"/>
      <c r="W31" s="36"/>
      <c r="X31" s="36"/>
      <c r="Y31" s="36"/>
    </row>
    <row r="32" spans="2:25" x14ac:dyDescent="0.3">
      <c r="C32" s="27"/>
      <c r="D32" s="27"/>
      <c r="E32" s="27"/>
      <c r="F32" s="27"/>
      <c r="G32" s="27"/>
      <c r="H32" s="27"/>
      <c r="I32" s="33"/>
      <c r="J32" s="33"/>
      <c r="K32" s="33"/>
      <c r="L32" s="33"/>
      <c r="M32" s="33"/>
      <c r="N32" s="33"/>
      <c r="O32" s="34"/>
      <c r="P32" s="34"/>
      <c r="Q32" s="34"/>
      <c r="R32" s="34"/>
      <c r="S32" s="34"/>
      <c r="T32" s="34"/>
      <c r="U32" s="36"/>
      <c r="V32" s="36"/>
      <c r="W32" s="36"/>
      <c r="X32" s="36"/>
      <c r="Y32" s="36"/>
    </row>
    <row r="33" spans="3:25" x14ac:dyDescent="0.3">
      <c r="C33" s="27"/>
      <c r="D33" s="27"/>
      <c r="E33" s="27"/>
      <c r="F33" s="27"/>
      <c r="G33" s="27"/>
      <c r="H33" s="27"/>
      <c r="I33" s="33"/>
      <c r="J33" s="33"/>
      <c r="K33" s="33"/>
      <c r="L33" s="33"/>
      <c r="M33" s="33"/>
      <c r="N33" s="33"/>
      <c r="O33" s="34"/>
      <c r="P33" s="34"/>
      <c r="Q33" s="34"/>
      <c r="R33" s="34"/>
      <c r="S33" s="34"/>
      <c r="T33" s="34"/>
      <c r="U33" s="36"/>
      <c r="V33" s="36"/>
      <c r="W33" s="36"/>
      <c r="X33" s="36"/>
      <c r="Y33" s="36"/>
    </row>
    <row r="34" spans="3:25" x14ac:dyDescent="0.3">
      <c r="C34" s="27"/>
      <c r="D34" s="27"/>
      <c r="E34" s="27"/>
      <c r="F34" s="27"/>
      <c r="G34" s="27"/>
      <c r="H34" s="27"/>
      <c r="I34" s="33"/>
      <c r="J34" s="33"/>
      <c r="K34" s="33"/>
      <c r="L34" s="33"/>
      <c r="M34" s="33"/>
      <c r="N34" s="33"/>
      <c r="O34" s="34"/>
      <c r="P34" s="34"/>
      <c r="Q34" s="34"/>
      <c r="R34" s="34"/>
      <c r="S34" s="34"/>
      <c r="T34" s="34"/>
      <c r="U34" s="36"/>
      <c r="V34" s="36"/>
      <c r="W34" s="36"/>
      <c r="X34" s="36"/>
      <c r="Y34" s="36"/>
    </row>
    <row r="35" spans="3:25" x14ac:dyDescent="0.3">
      <c r="C35" s="27"/>
      <c r="D35" s="27"/>
      <c r="E35" s="27"/>
      <c r="F35" s="27"/>
      <c r="G35" s="27"/>
      <c r="H35" s="27"/>
      <c r="I35" s="33"/>
      <c r="J35" s="33"/>
      <c r="K35" s="33"/>
      <c r="L35" s="33"/>
      <c r="M35" s="33"/>
      <c r="N35" s="33"/>
      <c r="O35" s="34"/>
      <c r="P35" s="34"/>
      <c r="Q35" s="34"/>
      <c r="R35" s="34"/>
      <c r="S35" s="34"/>
      <c r="T35" s="34"/>
      <c r="U35" s="36"/>
      <c r="V35" s="36"/>
      <c r="W35" s="36"/>
      <c r="X35" s="36"/>
      <c r="Y35" s="36"/>
    </row>
    <row r="36" spans="3:25" x14ac:dyDescent="0.3">
      <c r="C36" s="27"/>
      <c r="D36" s="27"/>
      <c r="E36" s="27"/>
      <c r="F36" s="27"/>
      <c r="G36" s="27"/>
      <c r="H36" s="27"/>
      <c r="I36" s="33"/>
      <c r="J36" s="33"/>
      <c r="K36" s="33"/>
      <c r="L36" s="33"/>
      <c r="M36" s="33"/>
      <c r="N36" s="33"/>
      <c r="O36" s="34"/>
      <c r="P36" s="34"/>
      <c r="Q36" s="34"/>
      <c r="R36" s="34"/>
      <c r="S36" s="34"/>
      <c r="T36" s="34"/>
      <c r="U36" s="36"/>
      <c r="V36" s="36"/>
      <c r="W36" s="36"/>
      <c r="X36" s="36"/>
      <c r="Y36" s="36"/>
    </row>
    <row r="37" spans="3:25" x14ac:dyDescent="0.3">
      <c r="C37" s="27"/>
      <c r="D37" s="27"/>
      <c r="E37" s="27"/>
      <c r="F37" s="27"/>
      <c r="G37" s="27"/>
      <c r="H37" s="27"/>
      <c r="I37" s="33"/>
      <c r="J37" s="33"/>
      <c r="K37" s="33"/>
      <c r="L37" s="33"/>
      <c r="M37" s="33"/>
      <c r="N37" s="33"/>
      <c r="O37" s="34"/>
      <c r="P37" s="34"/>
      <c r="Q37" s="34"/>
      <c r="R37" s="34"/>
      <c r="S37" s="34"/>
      <c r="T37" s="34"/>
      <c r="U37" s="36"/>
      <c r="V37" s="36"/>
      <c r="W37" s="36"/>
      <c r="X37" s="36"/>
      <c r="Y37" s="36"/>
    </row>
    <row r="38" spans="3:25" x14ac:dyDescent="0.3">
      <c r="C38" s="27"/>
      <c r="D38" s="27"/>
      <c r="E38" s="27"/>
      <c r="F38" s="27"/>
      <c r="G38" s="27"/>
      <c r="H38" s="27"/>
      <c r="I38" s="33"/>
      <c r="J38" s="33"/>
      <c r="K38" s="33"/>
      <c r="L38" s="33"/>
      <c r="M38" s="33"/>
      <c r="N38" s="33"/>
      <c r="O38" s="34"/>
      <c r="P38" s="34"/>
      <c r="Q38" s="34"/>
      <c r="R38" s="34"/>
      <c r="S38" s="34"/>
      <c r="T38" s="34"/>
      <c r="U38" s="36"/>
      <c r="V38" s="36"/>
      <c r="W38" s="36"/>
      <c r="X38" s="36"/>
      <c r="Y38" s="36"/>
    </row>
    <row r="39" spans="3:25" x14ac:dyDescent="0.3">
      <c r="C39" s="27"/>
      <c r="D39" s="27"/>
      <c r="E39" s="27"/>
      <c r="F39" s="27"/>
      <c r="G39" s="27"/>
      <c r="H39" s="27"/>
      <c r="I39" s="33"/>
      <c r="J39" s="33"/>
      <c r="K39" s="33"/>
      <c r="L39" s="33"/>
      <c r="M39" s="33"/>
      <c r="N39" s="33"/>
      <c r="O39" s="34"/>
      <c r="P39" s="34"/>
      <c r="Q39" s="34"/>
      <c r="R39" s="34"/>
      <c r="S39" s="34"/>
      <c r="T39" s="34"/>
      <c r="U39" s="36"/>
      <c r="V39" s="36"/>
      <c r="W39" s="36"/>
      <c r="X39" s="36"/>
      <c r="Y39" s="36"/>
    </row>
    <row r="40" spans="3:25" x14ac:dyDescent="0.3">
      <c r="C40" s="27"/>
      <c r="D40" s="27"/>
      <c r="E40" s="27"/>
      <c r="F40" s="27"/>
      <c r="G40" s="27"/>
      <c r="H40" s="27"/>
      <c r="I40" s="33"/>
      <c r="J40" s="33"/>
      <c r="K40" s="33"/>
      <c r="L40" s="33"/>
      <c r="M40" s="33"/>
      <c r="N40" s="33"/>
      <c r="O40" s="34"/>
      <c r="P40" s="34"/>
      <c r="Q40" s="34"/>
      <c r="R40" s="34"/>
      <c r="S40" s="34"/>
      <c r="T40" s="34"/>
      <c r="U40" s="36"/>
      <c r="V40" s="36"/>
      <c r="W40" s="36"/>
      <c r="X40" s="36"/>
      <c r="Y40" s="36"/>
    </row>
    <row r="41" spans="3:25" x14ac:dyDescent="0.3">
      <c r="C41" s="27"/>
      <c r="D41" s="27"/>
      <c r="E41" s="27"/>
      <c r="F41" s="27"/>
      <c r="G41" s="27"/>
      <c r="H41" s="27"/>
      <c r="I41" s="33"/>
      <c r="J41" s="33"/>
      <c r="K41" s="33"/>
      <c r="L41" s="33"/>
      <c r="M41" s="33"/>
      <c r="N41" s="33"/>
      <c r="O41" s="34"/>
      <c r="P41" s="34"/>
      <c r="Q41" s="34"/>
      <c r="R41" s="34"/>
      <c r="S41" s="34"/>
      <c r="T41" s="34"/>
      <c r="U41" s="36"/>
      <c r="V41" s="36"/>
      <c r="W41" s="36"/>
      <c r="X41" s="36"/>
      <c r="Y41" s="36"/>
    </row>
    <row r="42" spans="3:25" x14ac:dyDescent="0.3">
      <c r="C42" s="27"/>
      <c r="D42" s="27"/>
      <c r="E42" s="27"/>
      <c r="F42" s="27"/>
      <c r="G42" s="27"/>
      <c r="H42" s="27"/>
      <c r="I42" s="33"/>
      <c r="J42" s="33"/>
      <c r="K42" s="33"/>
      <c r="L42" s="33"/>
      <c r="M42" s="33"/>
      <c r="N42" s="33"/>
      <c r="O42" s="34"/>
      <c r="P42" s="34"/>
      <c r="Q42" s="34"/>
      <c r="R42" s="34"/>
      <c r="S42" s="34"/>
      <c r="T42" s="34"/>
      <c r="U42" s="36"/>
      <c r="V42" s="36"/>
      <c r="W42" s="36"/>
      <c r="X42" s="36"/>
      <c r="Y42" s="36"/>
    </row>
    <row r="43" spans="3:25" x14ac:dyDescent="0.3">
      <c r="C43" s="27"/>
      <c r="D43" s="27"/>
      <c r="E43" s="27"/>
      <c r="F43" s="27"/>
      <c r="G43" s="27"/>
      <c r="H43" s="27"/>
      <c r="I43" s="33"/>
      <c r="J43" s="33"/>
      <c r="K43" s="33"/>
      <c r="L43" s="33"/>
      <c r="M43" s="33"/>
      <c r="N43" s="33"/>
      <c r="O43" s="34"/>
      <c r="P43" s="34"/>
      <c r="Q43" s="34"/>
      <c r="R43" s="34"/>
      <c r="S43" s="34"/>
      <c r="T43" s="34"/>
      <c r="U43" s="36"/>
      <c r="V43" s="36"/>
      <c r="W43" s="36"/>
      <c r="X43" s="36"/>
      <c r="Y43" s="36"/>
    </row>
    <row r="44" spans="3:25" x14ac:dyDescent="0.3">
      <c r="C44" s="27"/>
      <c r="D44" s="27"/>
      <c r="E44" s="27"/>
      <c r="F44" s="27"/>
      <c r="G44" s="27"/>
      <c r="H44" s="27"/>
      <c r="I44" s="33"/>
      <c r="J44" s="33"/>
      <c r="K44" s="33"/>
      <c r="L44" s="33"/>
      <c r="M44" s="33"/>
      <c r="N44" s="33"/>
      <c r="O44" s="34"/>
      <c r="P44" s="34"/>
      <c r="Q44" s="34"/>
      <c r="R44" s="34"/>
      <c r="S44" s="34"/>
      <c r="T44" s="34"/>
      <c r="U44" s="36"/>
      <c r="V44" s="36"/>
      <c r="W44" s="36"/>
      <c r="X44" s="36"/>
      <c r="Y44" s="36"/>
    </row>
    <row r="45" spans="3:25" x14ac:dyDescent="0.3">
      <c r="C45" s="27"/>
      <c r="D45" s="27"/>
      <c r="E45" s="27"/>
      <c r="F45" s="27"/>
      <c r="G45" s="27"/>
      <c r="H45" s="27"/>
      <c r="I45" s="33"/>
      <c r="J45" s="33"/>
      <c r="K45" s="33"/>
      <c r="L45" s="33"/>
      <c r="M45" s="33"/>
      <c r="N45" s="33"/>
      <c r="O45" s="34"/>
      <c r="P45" s="34"/>
      <c r="Q45" s="34"/>
      <c r="R45" s="34"/>
      <c r="S45" s="34"/>
      <c r="T45" s="34"/>
      <c r="U45" s="36"/>
      <c r="V45" s="36"/>
      <c r="W45" s="36"/>
      <c r="X45" s="36"/>
      <c r="Y45" s="36"/>
    </row>
    <row r="46" spans="3:25" x14ac:dyDescent="0.3">
      <c r="C46" s="27"/>
      <c r="D46" s="27"/>
      <c r="E46" s="27"/>
      <c r="F46" s="27"/>
      <c r="G46" s="27"/>
      <c r="H46" s="27"/>
      <c r="I46" s="33"/>
      <c r="J46" s="33"/>
      <c r="K46" s="33"/>
      <c r="L46" s="33"/>
      <c r="M46" s="33"/>
      <c r="N46" s="33"/>
      <c r="O46" s="34"/>
      <c r="P46" s="34"/>
      <c r="Q46" s="34"/>
      <c r="R46" s="34"/>
      <c r="S46" s="34"/>
      <c r="T46" s="34"/>
      <c r="U46" s="36"/>
      <c r="V46" s="36"/>
      <c r="W46" s="36"/>
      <c r="X46" s="36"/>
      <c r="Y46" s="36"/>
    </row>
    <row r="47" spans="3:25" x14ac:dyDescent="0.3">
      <c r="C47" s="27"/>
      <c r="D47" s="27"/>
      <c r="E47" s="27"/>
      <c r="F47" s="27"/>
      <c r="G47" s="27"/>
      <c r="H47" s="27"/>
      <c r="I47" s="33"/>
      <c r="J47" s="33"/>
      <c r="K47" s="33"/>
      <c r="L47" s="33"/>
      <c r="M47" s="33"/>
      <c r="N47" s="33"/>
      <c r="O47" s="34"/>
      <c r="P47" s="34"/>
      <c r="Q47" s="34"/>
      <c r="R47" s="34"/>
      <c r="S47" s="34"/>
      <c r="T47" s="34"/>
      <c r="U47" s="36"/>
      <c r="V47" s="36"/>
      <c r="W47" s="36"/>
      <c r="X47" s="36"/>
      <c r="Y47" s="36"/>
    </row>
    <row r="48" spans="3:25" x14ac:dyDescent="0.3">
      <c r="C48" s="27"/>
      <c r="D48" s="27"/>
      <c r="E48" s="27"/>
      <c r="F48" s="27"/>
      <c r="G48" s="27"/>
      <c r="H48" s="27"/>
      <c r="I48" s="33"/>
      <c r="J48" s="33"/>
      <c r="K48" s="33"/>
      <c r="L48" s="33"/>
      <c r="M48" s="33"/>
      <c r="N48" s="33"/>
      <c r="O48" s="34"/>
      <c r="P48" s="34"/>
      <c r="Q48" s="34"/>
      <c r="R48" s="34"/>
      <c r="S48" s="34"/>
      <c r="T48" s="34"/>
      <c r="U48" s="36"/>
      <c r="V48" s="36"/>
      <c r="W48" s="36"/>
      <c r="X48" s="36"/>
      <c r="Y48" s="36"/>
    </row>
    <row r="49" spans="3:25" x14ac:dyDescent="0.3">
      <c r="C49" s="27"/>
      <c r="D49" s="27"/>
      <c r="E49" s="27"/>
      <c r="F49" s="27"/>
      <c r="G49" s="27"/>
      <c r="H49" s="27"/>
      <c r="I49" s="33"/>
      <c r="J49" s="33"/>
      <c r="K49" s="33"/>
      <c r="L49" s="33"/>
      <c r="M49" s="33"/>
      <c r="N49" s="33"/>
      <c r="O49" s="34"/>
      <c r="P49" s="34"/>
      <c r="Q49" s="34"/>
      <c r="R49" s="34"/>
      <c r="S49" s="34"/>
      <c r="T49" s="34"/>
      <c r="U49" s="36"/>
      <c r="V49" s="36"/>
      <c r="W49" s="36"/>
      <c r="X49" s="36"/>
      <c r="Y49" s="36"/>
    </row>
    <row r="50" spans="3:25" x14ac:dyDescent="0.3">
      <c r="C50" s="27"/>
      <c r="D50" s="27"/>
      <c r="E50" s="27"/>
      <c r="F50" s="27"/>
      <c r="G50" s="27"/>
      <c r="H50" s="27"/>
      <c r="I50" s="33"/>
      <c r="J50" s="33"/>
      <c r="K50" s="33"/>
      <c r="L50" s="33"/>
      <c r="M50" s="33"/>
      <c r="N50" s="33"/>
      <c r="O50" s="34"/>
      <c r="P50" s="34"/>
      <c r="Q50" s="34"/>
      <c r="R50" s="34"/>
      <c r="S50" s="34"/>
      <c r="T50" s="34"/>
      <c r="U50" s="36"/>
      <c r="V50" s="36"/>
      <c r="W50" s="36"/>
      <c r="X50" s="36"/>
      <c r="Y50" s="36"/>
    </row>
    <row r="51" spans="3:25" x14ac:dyDescent="0.3">
      <c r="C51" s="27"/>
      <c r="D51" s="27"/>
      <c r="E51" s="27"/>
      <c r="F51" s="27"/>
      <c r="G51" s="27"/>
      <c r="H51" s="27"/>
      <c r="I51" s="33"/>
      <c r="J51" s="33"/>
      <c r="K51" s="33"/>
      <c r="L51" s="33"/>
      <c r="M51" s="33"/>
      <c r="N51" s="33"/>
      <c r="O51" s="34"/>
      <c r="P51" s="34"/>
      <c r="Q51" s="34"/>
      <c r="R51" s="34"/>
      <c r="S51" s="34"/>
      <c r="T51" s="34"/>
      <c r="U51" s="36"/>
      <c r="V51" s="36"/>
      <c r="W51" s="36"/>
      <c r="X51" s="36"/>
      <c r="Y51" s="36"/>
    </row>
    <row r="52" spans="3:25" x14ac:dyDescent="0.3">
      <c r="C52" s="27"/>
      <c r="D52" s="27"/>
      <c r="E52" s="27"/>
      <c r="F52" s="27"/>
      <c r="G52" s="27"/>
      <c r="H52" s="27"/>
      <c r="I52" s="33"/>
      <c r="J52" s="33"/>
      <c r="K52" s="33"/>
      <c r="L52" s="33"/>
      <c r="M52" s="33"/>
      <c r="N52" s="33"/>
      <c r="O52" s="34"/>
      <c r="P52" s="34"/>
      <c r="Q52" s="34"/>
      <c r="R52" s="34"/>
      <c r="S52" s="34"/>
      <c r="T52" s="34"/>
      <c r="U52" s="36"/>
      <c r="V52" s="36"/>
      <c r="W52" s="36"/>
      <c r="X52" s="36"/>
      <c r="Y52" s="36"/>
    </row>
    <row r="53" spans="3:25" x14ac:dyDescent="0.3">
      <c r="C53" s="27"/>
      <c r="D53" s="27"/>
      <c r="E53" s="27"/>
      <c r="F53" s="27"/>
      <c r="G53" s="27"/>
      <c r="H53" s="27"/>
      <c r="I53" s="33"/>
      <c r="J53" s="33"/>
      <c r="K53" s="33"/>
      <c r="L53" s="33"/>
      <c r="M53" s="33"/>
      <c r="N53" s="33"/>
      <c r="O53" s="34"/>
      <c r="P53" s="34"/>
      <c r="Q53" s="34"/>
      <c r="R53" s="34"/>
      <c r="S53" s="34"/>
      <c r="T53" s="34"/>
      <c r="U53" s="36"/>
      <c r="V53" s="36"/>
      <c r="W53" s="36"/>
      <c r="X53" s="36"/>
      <c r="Y53" s="36"/>
    </row>
    <row r="54" spans="3:25" x14ac:dyDescent="0.3">
      <c r="C54" s="27"/>
      <c r="D54" s="27"/>
      <c r="E54" s="27"/>
      <c r="F54" s="27"/>
      <c r="G54" s="27"/>
      <c r="H54" s="27"/>
      <c r="I54" s="33"/>
      <c r="J54" s="33"/>
      <c r="K54" s="33"/>
      <c r="L54" s="33"/>
      <c r="M54" s="33"/>
      <c r="N54" s="33"/>
      <c r="O54" s="34"/>
      <c r="P54" s="34"/>
      <c r="Q54" s="34"/>
      <c r="R54" s="34"/>
      <c r="S54" s="34"/>
      <c r="T54" s="34"/>
      <c r="U54" s="36"/>
      <c r="V54" s="36"/>
      <c r="W54" s="36"/>
      <c r="X54" s="36"/>
      <c r="Y54" s="36"/>
    </row>
    <row r="55" spans="3:25" x14ac:dyDescent="0.3">
      <c r="C55" s="27"/>
      <c r="D55" s="27"/>
      <c r="E55" s="27"/>
      <c r="F55" s="27"/>
      <c r="G55" s="27"/>
      <c r="H55" s="27"/>
      <c r="I55" s="33"/>
      <c r="J55" s="33"/>
      <c r="K55" s="33"/>
      <c r="L55" s="33"/>
      <c r="M55" s="33"/>
      <c r="N55" s="33"/>
      <c r="O55" s="34"/>
      <c r="P55" s="34"/>
      <c r="Q55" s="34"/>
      <c r="R55" s="34"/>
      <c r="S55" s="34"/>
      <c r="T55" s="34"/>
      <c r="U55" s="36"/>
      <c r="V55" s="36"/>
      <c r="W55" s="36"/>
      <c r="X55" s="36"/>
      <c r="Y55" s="36"/>
    </row>
    <row r="56" spans="3:25" x14ac:dyDescent="0.3">
      <c r="C56" s="27"/>
      <c r="D56" s="27"/>
      <c r="E56" s="27"/>
      <c r="F56" s="27"/>
      <c r="G56" s="27"/>
      <c r="H56" s="27"/>
      <c r="I56" s="33"/>
      <c r="J56" s="33"/>
      <c r="K56" s="33"/>
      <c r="L56" s="33"/>
      <c r="M56" s="33"/>
      <c r="N56" s="33"/>
      <c r="O56" s="34"/>
      <c r="P56" s="34"/>
      <c r="Q56" s="34"/>
      <c r="R56" s="34"/>
      <c r="S56" s="34"/>
      <c r="T56" s="34"/>
      <c r="U56" s="36"/>
      <c r="V56" s="36"/>
      <c r="W56" s="36"/>
      <c r="X56" s="36"/>
      <c r="Y56" s="36"/>
    </row>
    <row r="57" spans="3:25" x14ac:dyDescent="0.3">
      <c r="C57" s="27"/>
      <c r="D57" s="27"/>
      <c r="E57" s="27"/>
      <c r="F57" s="27"/>
      <c r="G57" s="27"/>
      <c r="H57" s="27"/>
      <c r="I57" s="33"/>
      <c r="J57" s="33"/>
      <c r="K57" s="33"/>
      <c r="L57" s="33"/>
      <c r="M57" s="33"/>
      <c r="N57" s="33"/>
    </row>
    <row r="58" spans="3:25" x14ac:dyDescent="0.3">
      <c r="C58" s="27"/>
      <c r="D58" s="27"/>
      <c r="E58" s="27"/>
      <c r="F58" s="27"/>
      <c r="G58" s="27"/>
      <c r="H58" s="27"/>
      <c r="I58" s="33"/>
      <c r="J58" s="33"/>
      <c r="K58" s="33"/>
      <c r="L58" s="33"/>
      <c r="M58" s="33"/>
      <c r="N58" s="33"/>
    </row>
    <row r="59" spans="3:25" x14ac:dyDescent="0.3">
      <c r="C59" s="27"/>
      <c r="D59" s="27"/>
      <c r="E59" s="27"/>
      <c r="F59" s="27"/>
      <c r="G59" s="27"/>
      <c r="H59" s="27"/>
      <c r="I59" s="33"/>
      <c r="J59" s="33"/>
      <c r="K59" s="33"/>
      <c r="L59" s="33"/>
      <c r="M59" s="33"/>
      <c r="N59" s="33"/>
    </row>
    <row r="60" spans="3:25" x14ac:dyDescent="0.3">
      <c r="C60" s="27"/>
      <c r="D60" s="27"/>
      <c r="E60" s="27"/>
      <c r="F60" s="27"/>
      <c r="G60" s="27"/>
      <c r="H60" s="27"/>
      <c r="I60" s="33"/>
      <c r="J60" s="33"/>
      <c r="K60" s="33"/>
      <c r="L60" s="33"/>
      <c r="M60" s="33"/>
      <c r="N60" s="33"/>
    </row>
    <row r="61" spans="3:25" x14ac:dyDescent="0.3">
      <c r="C61" s="27"/>
      <c r="D61" s="27"/>
      <c r="E61" s="27"/>
      <c r="F61" s="27"/>
      <c r="G61" s="27"/>
      <c r="H61" s="27"/>
      <c r="I61" s="33"/>
      <c r="J61" s="33"/>
      <c r="K61" s="33"/>
      <c r="L61" s="33"/>
      <c r="M61" s="33"/>
      <c r="N61" s="33"/>
    </row>
    <row r="62" spans="3:25" x14ac:dyDescent="0.3">
      <c r="C62" s="27"/>
      <c r="D62" s="27"/>
      <c r="E62" s="27"/>
      <c r="F62" s="27"/>
      <c r="G62" s="27"/>
      <c r="H62" s="27"/>
      <c r="I62" s="33"/>
      <c r="J62" s="33"/>
      <c r="K62" s="33"/>
      <c r="L62" s="33"/>
      <c r="M62" s="33"/>
      <c r="N62" s="33"/>
    </row>
    <row r="63" spans="3:25" x14ac:dyDescent="0.3">
      <c r="C63" s="27"/>
      <c r="D63" s="27"/>
      <c r="E63" s="27"/>
      <c r="F63" s="27"/>
      <c r="G63" s="27"/>
      <c r="H63" s="27"/>
      <c r="I63" s="33"/>
      <c r="J63" s="33"/>
      <c r="K63" s="33"/>
      <c r="L63" s="33"/>
      <c r="M63" s="33"/>
      <c r="N63" s="33"/>
    </row>
    <row r="64" spans="3:25" x14ac:dyDescent="0.3">
      <c r="C64" s="27"/>
      <c r="D64" s="27"/>
      <c r="E64" s="27"/>
      <c r="F64" s="27"/>
      <c r="G64" s="27"/>
      <c r="H64" s="27"/>
      <c r="I64" s="33"/>
      <c r="J64" s="33"/>
      <c r="K64" s="33"/>
      <c r="L64" s="33"/>
      <c r="M64" s="33"/>
      <c r="N64" s="33"/>
    </row>
    <row r="65" spans="3:14" x14ac:dyDescent="0.3">
      <c r="C65" s="27"/>
      <c r="D65" s="27"/>
      <c r="E65" s="27"/>
      <c r="F65" s="27"/>
      <c r="G65" s="27"/>
      <c r="H65" s="27"/>
      <c r="I65" s="33"/>
      <c r="J65" s="33"/>
      <c r="K65" s="33"/>
      <c r="L65" s="33"/>
      <c r="M65" s="33"/>
      <c r="N65" s="33"/>
    </row>
    <row r="66" spans="3:14" x14ac:dyDescent="0.3">
      <c r="C66" s="27"/>
      <c r="D66" s="27"/>
      <c r="E66" s="27"/>
      <c r="F66" s="27"/>
      <c r="G66" s="27"/>
      <c r="H66" s="27"/>
      <c r="I66" s="33"/>
      <c r="J66" s="33"/>
      <c r="K66" s="33"/>
      <c r="L66" s="33"/>
      <c r="M66" s="33"/>
      <c r="N66" s="33"/>
    </row>
    <row r="67" spans="3:14" x14ac:dyDescent="0.3">
      <c r="C67" s="27"/>
      <c r="D67" s="27"/>
      <c r="E67" s="27"/>
      <c r="F67" s="27"/>
      <c r="G67" s="27"/>
      <c r="H67" s="27"/>
      <c r="I67" s="33"/>
      <c r="J67" s="33"/>
      <c r="K67" s="33"/>
      <c r="L67" s="33"/>
      <c r="M67" s="33"/>
      <c r="N67" s="33"/>
    </row>
    <row r="68" spans="3:14" x14ac:dyDescent="0.3">
      <c r="C68" s="27"/>
      <c r="D68" s="27"/>
      <c r="E68" s="27"/>
      <c r="F68" s="27"/>
      <c r="G68" s="27"/>
      <c r="H68" s="27"/>
      <c r="I68" s="33"/>
      <c r="J68" s="33"/>
      <c r="K68" s="33"/>
      <c r="L68" s="33"/>
      <c r="M68" s="33"/>
      <c r="N68" s="33"/>
    </row>
    <row r="69" spans="3:14" x14ac:dyDescent="0.3">
      <c r="C69" s="27"/>
      <c r="D69" s="27"/>
      <c r="E69" s="27"/>
      <c r="F69" s="27"/>
      <c r="G69" s="27"/>
      <c r="H69" s="27"/>
      <c r="I69" s="33"/>
      <c r="J69" s="33"/>
      <c r="K69" s="33"/>
      <c r="L69" s="33"/>
      <c r="M69" s="33"/>
      <c r="N69" s="33"/>
    </row>
    <row r="70" spans="3:14" x14ac:dyDescent="0.3">
      <c r="C70" s="27"/>
      <c r="D70" s="27"/>
      <c r="E70" s="27"/>
      <c r="F70" s="27"/>
      <c r="G70" s="27"/>
      <c r="H70" s="27"/>
      <c r="I70" s="33"/>
      <c r="J70" s="33"/>
      <c r="K70" s="33"/>
      <c r="L70" s="33"/>
      <c r="M70" s="33"/>
      <c r="N70" s="33"/>
    </row>
    <row r="71" spans="3:14" x14ac:dyDescent="0.3">
      <c r="C71" s="27"/>
      <c r="D71" s="27"/>
      <c r="E71" s="27"/>
      <c r="F71" s="27"/>
      <c r="G71" s="27"/>
      <c r="H71" s="27"/>
      <c r="I71" s="33"/>
      <c r="J71" s="33"/>
      <c r="K71" s="33"/>
      <c r="L71" s="33"/>
      <c r="M71" s="33"/>
      <c r="N71" s="33"/>
    </row>
    <row r="72" spans="3:14" x14ac:dyDescent="0.3">
      <c r="C72" s="27"/>
      <c r="D72" s="27"/>
      <c r="E72" s="27"/>
      <c r="F72" s="27"/>
      <c r="G72" s="27"/>
      <c r="H72" s="27"/>
      <c r="I72" s="33"/>
      <c r="J72" s="33"/>
      <c r="K72" s="33"/>
      <c r="L72" s="33"/>
      <c r="M72" s="33"/>
      <c r="N72" s="33"/>
    </row>
    <row r="73" spans="3:14" x14ac:dyDescent="0.3">
      <c r="C73" s="27"/>
      <c r="D73" s="27"/>
      <c r="E73" s="27"/>
      <c r="F73" s="27"/>
      <c r="G73" s="27"/>
      <c r="H73" s="27"/>
      <c r="I73" s="33"/>
      <c r="J73" s="33"/>
      <c r="K73" s="33"/>
      <c r="L73" s="33"/>
      <c r="M73" s="33"/>
      <c r="N73" s="33"/>
    </row>
    <row r="74" spans="3:14" x14ac:dyDescent="0.3">
      <c r="C74" s="27"/>
      <c r="D74" s="27"/>
      <c r="E74" s="27"/>
      <c r="F74" s="27"/>
      <c r="G74" s="27"/>
      <c r="H74" s="27"/>
      <c r="I74" s="33"/>
      <c r="J74" s="33"/>
      <c r="K74" s="33"/>
      <c r="L74" s="33"/>
      <c r="M74" s="33"/>
      <c r="N74" s="33"/>
    </row>
    <row r="75" spans="3:14" x14ac:dyDescent="0.3">
      <c r="C75" s="27"/>
      <c r="D75" s="27"/>
      <c r="E75" s="27"/>
      <c r="F75" s="27"/>
      <c r="G75" s="27"/>
      <c r="H75" s="27"/>
      <c r="I75" s="33"/>
      <c r="J75" s="33"/>
      <c r="K75" s="33"/>
      <c r="L75" s="33"/>
      <c r="M75" s="33"/>
      <c r="N75" s="33"/>
    </row>
    <row r="76" spans="3:14" x14ac:dyDescent="0.3">
      <c r="C76" s="27"/>
      <c r="D76" s="27"/>
      <c r="E76" s="27"/>
      <c r="F76" s="27"/>
      <c r="G76" s="27"/>
      <c r="H76" s="27"/>
      <c r="I76" s="33"/>
      <c r="J76" s="33"/>
      <c r="K76" s="33"/>
      <c r="L76" s="33"/>
      <c r="M76" s="33"/>
      <c r="N76" s="33"/>
    </row>
    <row r="77" spans="3:14" x14ac:dyDescent="0.3">
      <c r="C77" s="27"/>
      <c r="D77" s="27"/>
      <c r="E77" s="27"/>
      <c r="F77" s="27"/>
      <c r="G77" s="27"/>
      <c r="H77" s="27"/>
      <c r="I77" s="33"/>
      <c r="J77" s="33"/>
      <c r="K77" s="33"/>
      <c r="L77" s="33"/>
      <c r="M77" s="33"/>
      <c r="N77" s="33"/>
    </row>
    <row r="78" spans="3:14" x14ac:dyDescent="0.3">
      <c r="C78" s="27"/>
      <c r="D78" s="27"/>
      <c r="E78" s="27"/>
      <c r="F78" s="27"/>
      <c r="G78" s="27"/>
      <c r="H78" s="27"/>
      <c r="I78" s="33"/>
      <c r="J78" s="33"/>
      <c r="K78" s="33"/>
      <c r="L78" s="33"/>
      <c r="M78" s="33"/>
      <c r="N78" s="33"/>
    </row>
    <row r="79" spans="3:14" x14ac:dyDescent="0.3">
      <c r="C79" s="27"/>
      <c r="D79" s="27"/>
      <c r="E79" s="27"/>
      <c r="F79" s="27"/>
      <c r="G79" s="27"/>
      <c r="H79" s="27"/>
      <c r="I79" s="33"/>
      <c r="J79" s="33"/>
      <c r="K79" s="33"/>
      <c r="L79" s="33"/>
      <c r="M79" s="33"/>
      <c r="N79" s="33"/>
    </row>
    <row r="80" spans="3:14" x14ac:dyDescent="0.3">
      <c r="C80" s="27"/>
      <c r="D80" s="27"/>
      <c r="E80" s="27"/>
      <c r="F80" s="27"/>
      <c r="G80" s="27"/>
      <c r="H80" s="27"/>
      <c r="I80" s="33"/>
      <c r="J80" s="33"/>
      <c r="K80" s="33"/>
      <c r="L80" s="33"/>
      <c r="M80" s="33"/>
      <c r="N80" s="33"/>
    </row>
    <row r="81" spans="3:14" x14ac:dyDescent="0.3">
      <c r="C81" s="27"/>
      <c r="D81" s="27"/>
      <c r="E81" s="27"/>
      <c r="F81" s="27"/>
      <c r="G81" s="27"/>
      <c r="H81" s="27"/>
      <c r="I81" s="33"/>
      <c r="J81" s="33"/>
      <c r="K81" s="33"/>
      <c r="L81" s="33"/>
      <c r="M81" s="33"/>
      <c r="N81" s="33"/>
    </row>
    <row r="82" spans="3:14" x14ac:dyDescent="0.3">
      <c r="C82" s="27"/>
      <c r="D82" s="27"/>
      <c r="E82" s="27"/>
      <c r="F82" s="27"/>
      <c r="G82" s="27"/>
      <c r="H82" s="27"/>
      <c r="I82" s="33"/>
      <c r="J82" s="33"/>
      <c r="K82" s="33"/>
      <c r="L82" s="33"/>
      <c r="M82" s="33"/>
      <c r="N82" s="33"/>
    </row>
    <row r="83" spans="3:14" x14ac:dyDescent="0.3">
      <c r="C83" s="27"/>
      <c r="D83" s="27"/>
      <c r="E83" s="27"/>
      <c r="F83" s="27"/>
      <c r="G83" s="27"/>
      <c r="H83" s="27"/>
      <c r="I83" s="33"/>
      <c r="J83" s="33"/>
      <c r="K83" s="33"/>
      <c r="L83" s="33"/>
      <c r="M83" s="33"/>
      <c r="N83" s="33"/>
    </row>
    <row r="84" spans="3:14" x14ac:dyDescent="0.3">
      <c r="C84" s="27"/>
      <c r="D84" s="27"/>
      <c r="E84" s="27"/>
      <c r="F84" s="27"/>
      <c r="G84" s="27"/>
      <c r="H84" s="27"/>
      <c r="I84" s="33"/>
      <c r="J84" s="33"/>
      <c r="K84" s="33"/>
      <c r="L84" s="33"/>
      <c r="M84" s="33"/>
      <c r="N84" s="33"/>
    </row>
    <row r="85" spans="3:14" x14ac:dyDescent="0.3">
      <c r="C85" s="27"/>
      <c r="D85" s="27"/>
      <c r="E85" s="27"/>
      <c r="F85" s="27"/>
      <c r="G85" s="27"/>
      <c r="H85" s="27"/>
      <c r="I85" s="33"/>
      <c r="J85" s="33"/>
      <c r="K85" s="33"/>
      <c r="L85" s="33"/>
      <c r="M85" s="33"/>
      <c r="N85" s="33"/>
    </row>
    <row r="86" spans="3:14" x14ac:dyDescent="0.3">
      <c r="C86" s="27"/>
      <c r="D86" s="27"/>
      <c r="E86" s="27"/>
      <c r="F86" s="27"/>
      <c r="G86" s="27"/>
      <c r="H86" s="27"/>
      <c r="I86" s="33"/>
      <c r="J86" s="33"/>
      <c r="K86" s="33"/>
      <c r="L86" s="33"/>
      <c r="M86" s="33"/>
      <c r="N86" s="33"/>
    </row>
    <row r="87" spans="3:14" x14ac:dyDescent="0.3">
      <c r="C87" s="27"/>
      <c r="D87" s="27"/>
      <c r="E87" s="27"/>
      <c r="F87" s="27"/>
      <c r="G87" s="27"/>
      <c r="H87" s="27"/>
      <c r="I87" s="33"/>
      <c r="J87" s="33"/>
      <c r="K87" s="33"/>
      <c r="L87" s="33"/>
      <c r="M87" s="33"/>
      <c r="N87" s="33"/>
    </row>
    <row r="88" spans="3:14" x14ac:dyDescent="0.3">
      <c r="C88" s="27"/>
      <c r="D88" s="27"/>
      <c r="E88" s="27"/>
      <c r="F88" s="27"/>
      <c r="G88" s="27"/>
      <c r="H88" s="27"/>
      <c r="I88" s="33"/>
      <c r="J88" s="33"/>
      <c r="K88" s="33"/>
      <c r="L88" s="33"/>
      <c r="M88" s="33"/>
      <c r="N88" s="33"/>
    </row>
    <row r="89" spans="3:14" x14ac:dyDescent="0.3">
      <c r="C89" s="27"/>
      <c r="D89" s="27"/>
      <c r="E89" s="27"/>
      <c r="F89" s="27"/>
      <c r="G89" s="27"/>
      <c r="H89" s="27"/>
      <c r="I89" s="33"/>
      <c r="J89" s="33"/>
      <c r="K89" s="33"/>
      <c r="L89" s="33"/>
      <c r="M89" s="33"/>
      <c r="N89" s="33"/>
    </row>
    <row r="90" spans="3:14" x14ac:dyDescent="0.3">
      <c r="C90" s="27"/>
      <c r="D90" s="27"/>
      <c r="E90" s="27"/>
      <c r="F90" s="27"/>
      <c r="G90" s="27"/>
      <c r="H90" s="27"/>
      <c r="I90" s="33"/>
      <c r="J90" s="33"/>
      <c r="K90" s="33"/>
      <c r="L90" s="33"/>
      <c r="M90" s="33"/>
      <c r="N90" s="33"/>
    </row>
    <row r="91" spans="3:14" x14ac:dyDescent="0.3">
      <c r="C91" s="27"/>
      <c r="D91" s="27"/>
      <c r="E91" s="27"/>
      <c r="F91" s="27"/>
      <c r="G91" s="27"/>
      <c r="H91" s="27"/>
      <c r="I91" s="33"/>
      <c r="J91" s="33"/>
      <c r="K91" s="33"/>
      <c r="L91" s="33"/>
      <c r="M91" s="33"/>
      <c r="N91" s="33"/>
    </row>
    <row r="92" spans="3:14" x14ac:dyDescent="0.3">
      <c r="C92" s="27"/>
      <c r="D92" s="27"/>
      <c r="E92" s="27"/>
      <c r="F92" s="27"/>
      <c r="G92" s="27"/>
      <c r="H92" s="27"/>
      <c r="I92" s="33"/>
      <c r="J92" s="33"/>
      <c r="K92" s="33"/>
      <c r="L92" s="33"/>
      <c r="M92" s="33"/>
      <c r="N92" s="33"/>
    </row>
    <row r="93" spans="3:14" x14ac:dyDescent="0.3">
      <c r="C93" s="27"/>
      <c r="D93" s="27"/>
      <c r="E93" s="27"/>
      <c r="F93" s="27"/>
      <c r="G93" s="27"/>
      <c r="H93" s="27"/>
      <c r="I93" s="33"/>
      <c r="J93" s="33"/>
      <c r="K93" s="33"/>
      <c r="L93" s="33"/>
      <c r="M93" s="33"/>
      <c r="N93" s="33"/>
    </row>
    <row r="94" spans="3:14" x14ac:dyDescent="0.3">
      <c r="C94" s="27"/>
      <c r="D94" s="27"/>
      <c r="E94" s="27"/>
      <c r="F94" s="27"/>
      <c r="G94" s="27"/>
      <c r="H94" s="27"/>
      <c r="I94" s="33"/>
      <c r="J94" s="33"/>
      <c r="K94" s="33"/>
      <c r="L94" s="33"/>
      <c r="M94" s="33"/>
      <c r="N94" s="33"/>
    </row>
    <row r="95" spans="3:14" x14ac:dyDescent="0.3">
      <c r="C95" s="27"/>
      <c r="D95" s="27"/>
      <c r="E95" s="27"/>
      <c r="F95" s="27"/>
      <c r="G95" s="27"/>
      <c r="H95" s="27"/>
      <c r="I95" s="33"/>
      <c r="J95" s="33"/>
      <c r="K95" s="33"/>
      <c r="L95" s="33"/>
      <c r="M95" s="33"/>
      <c r="N95" s="33"/>
    </row>
    <row r="96" spans="3:14" x14ac:dyDescent="0.3">
      <c r="C96" s="27"/>
      <c r="D96" s="27"/>
      <c r="E96" s="27"/>
      <c r="F96" s="27"/>
      <c r="G96" s="27"/>
      <c r="H96" s="27"/>
      <c r="I96" s="33"/>
      <c r="J96" s="33"/>
      <c r="K96" s="33"/>
      <c r="L96" s="33"/>
      <c r="M96" s="33"/>
      <c r="N96" s="33"/>
    </row>
    <row r="97" spans="3:14" x14ac:dyDescent="0.3">
      <c r="C97" s="27"/>
      <c r="D97" s="27"/>
      <c r="E97" s="27"/>
      <c r="F97" s="27"/>
      <c r="G97" s="27"/>
      <c r="H97" s="27"/>
      <c r="I97" s="33"/>
      <c r="J97" s="33"/>
      <c r="K97" s="33"/>
      <c r="L97" s="33"/>
      <c r="M97" s="33"/>
      <c r="N97" s="33"/>
    </row>
    <row r="98" spans="3:14" x14ac:dyDescent="0.3">
      <c r="C98" s="27"/>
      <c r="D98" s="27"/>
      <c r="E98" s="27"/>
      <c r="F98" s="27"/>
      <c r="G98" s="27"/>
      <c r="H98" s="27"/>
      <c r="I98" s="33"/>
      <c r="J98" s="33"/>
      <c r="K98" s="33"/>
      <c r="L98" s="33"/>
      <c r="M98" s="33"/>
      <c r="N98" s="33"/>
    </row>
    <row r="99" spans="3:14" x14ac:dyDescent="0.3">
      <c r="C99" s="27"/>
      <c r="D99" s="27"/>
      <c r="E99" s="27"/>
      <c r="F99" s="27"/>
      <c r="G99" s="27"/>
      <c r="H99" s="27"/>
      <c r="I99" s="33"/>
      <c r="J99" s="33"/>
      <c r="K99" s="33"/>
      <c r="L99" s="33"/>
      <c r="M99" s="33"/>
      <c r="N99" s="33"/>
    </row>
    <row r="100" spans="3:14" x14ac:dyDescent="0.3">
      <c r="C100" s="27"/>
      <c r="D100" s="27"/>
      <c r="E100" s="27"/>
      <c r="F100" s="27"/>
      <c r="G100" s="27"/>
      <c r="H100" s="27"/>
      <c r="I100" s="33"/>
      <c r="J100" s="33"/>
      <c r="K100" s="33"/>
      <c r="L100" s="33"/>
      <c r="M100" s="33"/>
      <c r="N100" s="33"/>
    </row>
    <row r="101" spans="3:14" x14ac:dyDescent="0.3">
      <c r="C101" s="27"/>
      <c r="D101" s="27"/>
      <c r="E101" s="27"/>
      <c r="F101" s="27"/>
      <c r="G101" s="27"/>
      <c r="H101" s="27"/>
      <c r="I101" s="33"/>
      <c r="J101" s="33"/>
      <c r="K101" s="33"/>
      <c r="L101" s="33"/>
      <c r="M101" s="33"/>
      <c r="N101" s="33"/>
    </row>
    <row r="102" spans="3:14" x14ac:dyDescent="0.3">
      <c r="C102" s="27"/>
      <c r="D102" s="27"/>
      <c r="E102" s="27"/>
      <c r="F102" s="27"/>
      <c r="G102" s="27"/>
      <c r="H102" s="27"/>
      <c r="I102" s="33"/>
      <c r="J102" s="33"/>
      <c r="K102" s="33"/>
      <c r="L102" s="33"/>
      <c r="M102" s="33"/>
      <c r="N102" s="33"/>
    </row>
    <row r="103" spans="3:14" x14ac:dyDescent="0.3">
      <c r="C103" s="27"/>
      <c r="D103" s="27"/>
      <c r="E103" s="27"/>
      <c r="F103" s="27"/>
      <c r="G103" s="27"/>
      <c r="H103" s="27"/>
      <c r="I103" s="33"/>
      <c r="J103" s="33"/>
      <c r="K103" s="33"/>
      <c r="L103" s="33"/>
      <c r="M103" s="33"/>
      <c r="N103" s="33"/>
    </row>
    <row r="104" spans="3:14" x14ac:dyDescent="0.3">
      <c r="C104" s="27"/>
      <c r="D104" s="27"/>
      <c r="E104" s="27"/>
      <c r="F104" s="27"/>
      <c r="G104" s="27"/>
      <c r="H104" s="27"/>
      <c r="I104" s="33"/>
      <c r="J104" s="33"/>
      <c r="K104" s="33"/>
      <c r="L104" s="33"/>
      <c r="M104" s="33"/>
      <c r="N104" s="33"/>
    </row>
    <row r="105" spans="3:14" x14ac:dyDescent="0.3">
      <c r="C105" s="27"/>
      <c r="D105" s="27"/>
      <c r="E105" s="27"/>
      <c r="F105" s="27"/>
      <c r="G105" s="27"/>
      <c r="H105" s="27"/>
      <c r="I105" s="33"/>
      <c r="J105" s="33"/>
      <c r="K105" s="33"/>
      <c r="L105" s="33"/>
      <c r="M105" s="33"/>
      <c r="N105" s="33"/>
    </row>
    <row r="106" spans="3:14" x14ac:dyDescent="0.3">
      <c r="C106" s="27"/>
      <c r="D106" s="27"/>
      <c r="E106" s="27"/>
      <c r="F106" s="27"/>
      <c r="G106" s="27"/>
      <c r="H106" s="27"/>
      <c r="I106" s="33"/>
      <c r="J106" s="33"/>
      <c r="K106" s="33"/>
      <c r="L106" s="33"/>
      <c r="M106" s="33"/>
      <c r="N106" s="33"/>
    </row>
    <row r="107" spans="3:14" x14ac:dyDescent="0.3">
      <c r="C107" s="27"/>
      <c r="D107" s="27"/>
      <c r="E107" s="27"/>
      <c r="F107" s="27"/>
      <c r="G107" s="27"/>
      <c r="H107" s="27"/>
      <c r="I107" s="33"/>
      <c r="J107" s="33"/>
      <c r="K107" s="33"/>
      <c r="L107" s="33"/>
      <c r="M107" s="33"/>
      <c r="N107" s="33"/>
    </row>
    <row r="108" spans="3:14" x14ac:dyDescent="0.3">
      <c r="C108" s="27"/>
      <c r="D108" s="27"/>
      <c r="E108" s="27"/>
      <c r="F108" s="27"/>
      <c r="G108" s="27"/>
      <c r="H108" s="27"/>
      <c r="I108" s="33"/>
      <c r="J108" s="33"/>
      <c r="K108" s="33"/>
      <c r="L108" s="33"/>
      <c r="M108" s="33"/>
      <c r="N108" s="33"/>
    </row>
    <row r="109" spans="3:14" x14ac:dyDescent="0.3">
      <c r="C109" s="27"/>
      <c r="D109" s="27"/>
      <c r="E109" s="27"/>
      <c r="F109" s="27"/>
      <c r="G109" s="27"/>
      <c r="H109" s="27"/>
      <c r="I109" s="33"/>
      <c r="J109" s="33"/>
      <c r="K109" s="33"/>
      <c r="L109" s="33"/>
      <c r="M109" s="33"/>
      <c r="N109" s="33"/>
    </row>
    <row r="110" spans="3:14" x14ac:dyDescent="0.3">
      <c r="C110" s="27"/>
      <c r="D110" s="27"/>
      <c r="E110" s="27"/>
      <c r="F110" s="27"/>
      <c r="G110" s="27"/>
      <c r="H110" s="27"/>
      <c r="I110" s="33"/>
      <c r="J110" s="33"/>
      <c r="K110" s="33"/>
      <c r="L110" s="33"/>
      <c r="M110" s="33"/>
      <c r="N110" s="33"/>
    </row>
    <row r="111" spans="3:14" x14ac:dyDescent="0.3">
      <c r="C111" s="27"/>
      <c r="D111" s="27"/>
      <c r="E111" s="27"/>
      <c r="F111" s="27"/>
      <c r="G111" s="27"/>
      <c r="H111" s="27"/>
      <c r="I111" s="33"/>
      <c r="J111" s="33"/>
      <c r="K111" s="33"/>
      <c r="L111" s="33"/>
      <c r="M111" s="33"/>
      <c r="N111" s="33"/>
    </row>
    <row r="112" spans="3:14" x14ac:dyDescent="0.3">
      <c r="C112" s="27"/>
      <c r="D112" s="27"/>
      <c r="E112" s="27"/>
      <c r="F112" s="27"/>
      <c r="G112" s="27"/>
      <c r="H112" s="27"/>
      <c r="I112" s="33"/>
      <c r="J112" s="33"/>
      <c r="K112" s="33"/>
      <c r="L112" s="33"/>
      <c r="M112" s="33"/>
      <c r="N112" s="33"/>
    </row>
    <row r="113" spans="3:14" x14ac:dyDescent="0.3">
      <c r="C113" s="27"/>
      <c r="D113" s="27"/>
      <c r="E113" s="27"/>
      <c r="F113" s="27"/>
      <c r="G113" s="27"/>
      <c r="H113" s="27"/>
      <c r="I113" s="33"/>
      <c r="J113" s="33"/>
      <c r="K113" s="33"/>
      <c r="L113" s="33"/>
      <c r="M113" s="33"/>
      <c r="N113" s="33"/>
    </row>
    <row r="114" spans="3:14" x14ac:dyDescent="0.3">
      <c r="C114" s="27"/>
      <c r="D114" s="27"/>
      <c r="E114" s="27"/>
      <c r="F114" s="27"/>
      <c r="G114" s="27"/>
      <c r="H114" s="27"/>
      <c r="I114" s="33"/>
      <c r="J114" s="33"/>
      <c r="K114" s="33"/>
      <c r="L114" s="33"/>
      <c r="M114" s="33"/>
      <c r="N114" s="33"/>
    </row>
    <row r="115" spans="3:14" x14ac:dyDescent="0.3">
      <c r="C115" s="27"/>
      <c r="D115" s="27"/>
      <c r="E115" s="27"/>
      <c r="F115" s="27"/>
      <c r="G115" s="27"/>
      <c r="H115" s="27"/>
      <c r="I115" s="33"/>
      <c r="J115" s="33"/>
      <c r="K115" s="33"/>
      <c r="L115" s="33"/>
      <c r="M115" s="33"/>
      <c r="N115" s="33"/>
    </row>
    <row r="116" spans="3:14" x14ac:dyDescent="0.3">
      <c r="C116" s="27"/>
      <c r="D116" s="27"/>
      <c r="E116" s="27"/>
      <c r="F116" s="27"/>
      <c r="G116" s="27"/>
      <c r="H116" s="27"/>
      <c r="I116" s="33"/>
      <c r="J116" s="33"/>
      <c r="K116" s="33"/>
      <c r="L116" s="33"/>
      <c r="M116" s="33"/>
      <c r="N116" s="33"/>
    </row>
    <row r="117" spans="3:14" x14ac:dyDescent="0.3">
      <c r="C117" s="27"/>
      <c r="D117" s="27"/>
      <c r="E117" s="27"/>
      <c r="F117" s="27"/>
      <c r="G117" s="27"/>
      <c r="H117" s="27"/>
      <c r="I117" s="33"/>
      <c r="J117" s="33"/>
      <c r="K117" s="33"/>
      <c r="L117" s="33"/>
      <c r="M117" s="33"/>
      <c r="N117" s="33"/>
    </row>
    <row r="118" spans="3:14" x14ac:dyDescent="0.3">
      <c r="C118" s="27"/>
      <c r="D118" s="27"/>
      <c r="E118" s="27"/>
      <c r="F118" s="27"/>
      <c r="G118" s="27"/>
      <c r="H118" s="27"/>
      <c r="I118" s="33"/>
      <c r="J118" s="33"/>
      <c r="K118" s="33"/>
      <c r="L118" s="33"/>
      <c r="M118" s="33"/>
      <c r="N118" s="33"/>
    </row>
    <row r="119" spans="3:14" x14ac:dyDescent="0.3">
      <c r="C119" s="27"/>
      <c r="D119" s="27"/>
      <c r="E119" s="27"/>
      <c r="F119" s="27"/>
      <c r="G119" s="27"/>
      <c r="H119" s="27"/>
      <c r="I119" s="33"/>
      <c r="J119" s="33"/>
      <c r="K119" s="33"/>
      <c r="L119" s="33"/>
      <c r="M119" s="33"/>
      <c r="N119" s="33"/>
    </row>
    <row r="120" spans="3:14" x14ac:dyDescent="0.3">
      <c r="C120" s="27"/>
      <c r="D120" s="27"/>
      <c r="E120" s="27"/>
      <c r="F120" s="27"/>
      <c r="G120" s="27"/>
      <c r="H120" s="27"/>
      <c r="I120" s="33"/>
      <c r="J120" s="33"/>
      <c r="K120" s="33"/>
      <c r="L120" s="33"/>
      <c r="M120" s="33"/>
      <c r="N120" s="33"/>
    </row>
    <row r="121" spans="3:14" x14ac:dyDescent="0.3">
      <c r="C121" s="27"/>
      <c r="D121" s="27"/>
      <c r="E121" s="27"/>
      <c r="F121" s="27"/>
      <c r="G121" s="27"/>
      <c r="H121" s="27"/>
      <c r="I121" s="33"/>
      <c r="J121" s="33"/>
      <c r="K121" s="33"/>
      <c r="L121" s="33"/>
      <c r="M121" s="33"/>
      <c r="N121" s="33"/>
    </row>
    <row r="122" spans="3:14" x14ac:dyDescent="0.3">
      <c r="C122" s="27"/>
      <c r="D122" s="27"/>
      <c r="E122" s="27"/>
      <c r="F122" s="27"/>
      <c r="G122" s="27"/>
      <c r="H122" s="27"/>
      <c r="I122" s="33"/>
      <c r="J122" s="33"/>
      <c r="K122" s="33"/>
      <c r="L122" s="33"/>
      <c r="M122" s="33"/>
      <c r="N122" s="33"/>
    </row>
    <row r="123" spans="3:14" x14ac:dyDescent="0.3">
      <c r="C123" s="27"/>
      <c r="D123" s="27"/>
      <c r="E123" s="27"/>
      <c r="F123" s="27"/>
      <c r="G123" s="27"/>
      <c r="H123" s="27"/>
      <c r="I123" s="33"/>
      <c r="J123" s="33"/>
      <c r="K123" s="33"/>
      <c r="L123" s="33"/>
      <c r="M123" s="33"/>
      <c r="N123" s="33"/>
    </row>
    <row r="124" spans="3:14" x14ac:dyDescent="0.3">
      <c r="C124" s="27"/>
      <c r="D124" s="27"/>
      <c r="E124" s="27"/>
      <c r="F124" s="27"/>
      <c r="G124" s="27"/>
      <c r="H124" s="27"/>
      <c r="I124" s="33"/>
      <c r="J124" s="33"/>
      <c r="K124" s="33"/>
      <c r="L124" s="33"/>
      <c r="M124" s="33"/>
      <c r="N124" s="33"/>
    </row>
    <row r="125" spans="3:14" x14ac:dyDescent="0.3">
      <c r="C125" s="27"/>
      <c r="D125" s="27"/>
      <c r="E125" s="27"/>
      <c r="F125" s="27"/>
      <c r="G125" s="27"/>
      <c r="H125" s="27"/>
      <c r="I125" s="33"/>
      <c r="J125" s="33"/>
      <c r="K125" s="33"/>
      <c r="L125" s="33"/>
      <c r="M125" s="33"/>
      <c r="N125" s="33"/>
    </row>
    <row r="126" spans="3:14" x14ac:dyDescent="0.3">
      <c r="C126" s="27"/>
      <c r="D126" s="27"/>
      <c r="E126" s="27"/>
      <c r="F126" s="27"/>
      <c r="G126" s="27"/>
      <c r="H126" s="27"/>
      <c r="I126" s="33"/>
      <c r="J126" s="33"/>
      <c r="K126" s="33"/>
      <c r="L126" s="33"/>
      <c r="M126" s="33"/>
      <c r="N126" s="33"/>
    </row>
    <row r="127" spans="3:14" x14ac:dyDescent="0.3">
      <c r="C127" s="27"/>
      <c r="D127" s="27"/>
      <c r="E127" s="27"/>
      <c r="F127" s="27"/>
      <c r="G127" s="27"/>
      <c r="H127" s="27"/>
      <c r="I127" s="33"/>
      <c r="J127" s="33"/>
      <c r="K127" s="33"/>
      <c r="L127" s="33"/>
      <c r="M127" s="33"/>
      <c r="N127" s="33"/>
    </row>
    <row r="128" spans="3:14" x14ac:dyDescent="0.3">
      <c r="C128" s="27"/>
      <c r="D128" s="27"/>
      <c r="E128" s="27"/>
      <c r="F128" s="27"/>
      <c r="G128" s="27"/>
      <c r="H128" s="27"/>
      <c r="I128" s="33"/>
      <c r="J128" s="33"/>
      <c r="K128" s="33"/>
      <c r="L128" s="33"/>
      <c r="M128" s="33"/>
      <c r="N128" s="33"/>
    </row>
    <row r="129" spans="3:14" x14ac:dyDescent="0.3">
      <c r="C129" s="27"/>
      <c r="D129" s="27"/>
      <c r="E129" s="27"/>
      <c r="F129" s="27"/>
      <c r="G129" s="27"/>
      <c r="H129" s="27"/>
      <c r="I129" s="33"/>
      <c r="J129" s="33"/>
      <c r="K129" s="33"/>
      <c r="L129" s="33"/>
      <c r="M129" s="33"/>
      <c r="N129" s="33"/>
    </row>
    <row r="130" spans="3:14" x14ac:dyDescent="0.3">
      <c r="C130" s="27"/>
      <c r="D130" s="27"/>
      <c r="E130" s="27"/>
      <c r="F130" s="27"/>
      <c r="G130" s="27"/>
      <c r="H130" s="27"/>
      <c r="I130" s="33"/>
      <c r="J130" s="33"/>
      <c r="K130" s="33"/>
      <c r="L130" s="33"/>
      <c r="M130" s="33"/>
      <c r="N130" s="33"/>
    </row>
    <row r="131" spans="3:14" x14ac:dyDescent="0.3">
      <c r="C131" s="27"/>
      <c r="D131" s="27"/>
      <c r="E131" s="27"/>
      <c r="F131" s="27"/>
      <c r="G131" s="27"/>
      <c r="H131" s="27"/>
      <c r="I131" s="33"/>
      <c r="J131" s="33"/>
      <c r="K131" s="33"/>
      <c r="L131" s="33"/>
      <c r="M131" s="33"/>
      <c r="N131" s="33"/>
    </row>
    <row r="132" spans="3:14" x14ac:dyDescent="0.3">
      <c r="C132" s="27"/>
      <c r="D132" s="27"/>
      <c r="E132" s="27"/>
      <c r="F132" s="27"/>
      <c r="G132" s="27"/>
      <c r="H132" s="27"/>
      <c r="I132" s="33"/>
      <c r="J132" s="33"/>
      <c r="K132" s="33"/>
      <c r="L132" s="33"/>
      <c r="M132" s="33"/>
      <c r="N132" s="33"/>
    </row>
    <row r="133" spans="3:14" x14ac:dyDescent="0.3">
      <c r="C133" s="27"/>
      <c r="D133" s="27"/>
      <c r="E133" s="27"/>
      <c r="F133" s="27"/>
      <c r="G133" s="27"/>
      <c r="H133" s="27"/>
      <c r="I133" s="33"/>
      <c r="J133" s="33"/>
      <c r="K133" s="33"/>
      <c r="L133" s="33"/>
      <c r="M133" s="33"/>
      <c r="N133" s="33"/>
    </row>
    <row r="134" spans="3:14" x14ac:dyDescent="0.3">
      <c r="C134" s="27"/>
      <c r="D134" s="27"/>
      <c r="E134" s="27"/>
      <c r="F134" s="27"/>
      <c r="G134" s="27"/>
      <c r="H134" s="27"/>
      <c r="I134" s="33"/>
      <c r="J134" s="33"/>
      <c r="K134" s="33"/>
      <c r="L134" s="33"/>
      <c r="M134" s="33"/>
      <c r="N134" s="33"/>
    </row>
    <row r="135" spans="3:14" x14ac:dyDescent="0.3">
      <c r="C135" s="27"/>
      <c r="D135" s="27"/>
      <c r="E135" s="27"/>
      <c r="F135" s="27"/>
      <c r="G135" s="27"/>
      <c r="H135" s="27"/>
      <c r="I135" s="33"/>
      <c r="J135" s="33"/>
      <c r="K135" s="33"/>
      <c r="L135" s="33"/>
      <c r="M135" s="33"/>
      <c r="N135" s="33"/>
    </row>
    <row r="136" spans="3:14" x14ac:dyDescent="0.3">
      <c r="C136" s="27"/>
      <c r="D136" s="27"/>
      <c r="E136" s="27"/>
      <c r="F136" s="27"/>
      <c r="G136" s="27"/>
      <c r="H136" s="27"/>
      <c r="I136" s="33"/>
      <c r="J136" s="33"/>
      <c r="K136" s="33"/>
      <c r="L136" s="33"/>
      <c r="M136" s="33"/>
      <c r="N136" s="33"/>
    </row>
    <row r="137" spans="3:14" x14ac:dyDescent="0.3">
      <c r="C137" s="27"/>
      <c r="D137" s="27"/>
      <c r="E137" s="27"/>
      <c r="F137" s="27"/>
      <c r="G137" s="27"/>
      <c r="H137" s="27"/>
      <c r="I137" s="33"/>
      <c r="J137" s="33"/>
      <c r="K137" s="33"/>
      <c r="L137" s="33"/>
      <c r="M137" s="33"/>
      <c r="N137" s="33"/>
    </row>
    <row r="138" spans="3:14" x14ac:dyDescent="0.3">
      <c r="C138" s="27"/>
      <c r="D138" s="27"/>
      <c r="E138" s="27"/>
      <c r="F138" s="27"/>
      <c r="G138" s="27"/>
      <c r="H138" s="27"/>
      <c r="I138" s="33"/>
      <c r="J138" s="33"/>
      <c r="K138" s="33"/>
      <c r="L138" s="33"/>
      <c r="M138" s="33"/>
      <c r="N138" s="33"/>
    </row>
    <row r="139" spans="3:14" x14ac:dyDescent="0.3">
      <c r="C139" s="27"/>
      <c r="D139" s="27"/>
      <c r="E139" s="27"/>
      <c r="F139" s="27"/>
      <c r="G139" s="27"/>
      <c r="H139" s="27"/>
      <c r="I139" s="33"/>
      <c r="J139" s="33"/>
      <c r="K139" s="33"/>
      <c r="L139" s="33"/>
      <c r="M139" s="33"/>
      <c r="N139" s="33"/>
    </row>
    <row r="140" spans="3:14" x14ac:dyDescent="0.3">
      <c r="C140" s="27"/>
      <c r="D140" s="27"/>
      <c r="E140" s="27"/>
      <c r="F140" s="27"/>
      <c r="G140" s="27"/>
      <c r="H140" s="27"/>
      <c r="I140" s="33"/>
      <c r="J140" s="33"/>
      <c r="K140" s="33"/>
      <c r="L140" s="33"/>
      <c r="M140" s="33"/>
      <c r="N140" s="33"/>
    </row>
    <row r="141" spans="3:14" x14ac:dyDescent="0.3">
      <c r="C141" s="27"/>
      <c r="D141" s="27"/>
      <c r="E141" s="27"/>
      <c r="F141" s="27"/>
      <c r="G141" s="27"/>
      <c r="H141" s="27"/>
      <c r="I141" s="33"/>
      <c r="J141" s="33"/>
      <c r="K141" s="33"/>
      <c r="L141" s="33"/>
      <c r="M141" s="33"/>
      <c r="N141" s="33"/>
    </row>
    <row r="142" spans="3:14" x14ac:dyDescent="0.3">
      <c r="C142" s="27"/>
      <c r="D142" s="27"/>
      <c r="E142" s="27"/>
      <c r="F142" s="27"/>
      <c r="G142" s="27"/>
      <c r="H142" s="27"/>
      <c r="I142" s="33"/>
      <c r="J142" s="33"/>
      <c r="K142" s="33"/>
      <c r="L142" s="33"/>
      <c r="M142" s="33"/>
      <c r="N142" s="33"/>
    </row>
    <row r="143" spans="3:14" x14ac:dyDescent="0.3">
      <c r="C143" s="27"/>
      <c r="D143" s="27"/>
      <c r="E143" s="27"/>
      <c r="F143" s="27"/>
      <c r="G143" s="27"/>
      <c r="H143" s="27"/>
      <c r="I143" s="33"/>
      <c r="J143" s="33"/>
      <c r="K143" s="33"/>
      <c r="L143" s="33"/>
      <c r="M143" s="33"/>
      <c r="N143" s="33"/>
    </row>
    <row r="144" spans="3:14" x14ac:dyDescent="0.3">
      <c r="C144" s="27"/>
      <c r="D144" s="27"/>
      <c r="E144" s="27"/>
      <c r="F144" s="27"/>
      <c r="G144" s="27"/>
      <c r="H144" s="27"/>
      <c r="I144" s="33"/>
      <c r="J144" s="33"/>
      <c r="K144" s="33"/>
      <c r="L144" s="33"/>
      <c r="M144" s="33"/>
      <c r="N144" s="33"/>
    </row>
    <row r="145" spans="3:14" x14ac:dyDescent="0.3">
      <c r="C145" s="27"/>
      <c r="D145" s="27"/>
      <c r="E145" s="27"/>
      <c r="F145" s="27"/>
      <c r="G145" s="27"/>
      <c r="H145" s="27"/>
      <c r="I145" s="33"/>
      <c r="J145" s="33"/>
      <c r="K145" s="33"/>
      <c r="L145" s="33"/>
      <c r="M145" s="33"/>
      <c r="N145" s="33"/>
    </row>
    <row r="146" spans="3:14" x14ac:dyDescent="0.3">
      <c r="C146" s="27"/>
      <c r="D146" s="27"/>
      <c r="E146" s="27"/>
      <c r="F146" s="27"/>
      <c r="G146" s="27"/>
      <c r="H146" s="27"/>
      <c r="I146" s="33"/>
      <c r="J146" s="33"/>
      <c r="K146" s="33"/>
      <c r="L146" s="33"/>
      <c r="M146" s="33"/>
      <c r="N146" s="33"/>
    </row>
    <row r="147" spans="3:14" x14ac:dyDescent="0.3">
      <c r="C147" s="27"/>
      <c r="D147" s="27"/>
      <c r="E147" s="27"/>
      <c r="F147" s="27"/>
      <c r="G147" s="27"/>
      <c r="H147" s="27"/>
      <c r="I147" s="33"/>
      <c r="J147" s="33"/>
      <c r="K147" s="33"/>
      <c r="L147" s="33"/>
      <c r="M147" s="33"/>
      <c r="N147" s="33"/>
    </row>
    <row r="148" spans="3:14" x14ac:dyDescent="0.3">
      <c r="C148" s="27"/>
      <c r="D148" s="27"/>
      <c r="E148" s="27"/>
      <c r="F148" s="27"/>
      <c r="G148" s="27"/>
      <c r="H148" s="27"/>
      <c r="I148" s="33"/>
      <c r="J148" s="33"/>
      <c r="K148" s="33"/>
      <c r="L148" s="33"/>
      <c r="M148" s="33"/>
      <c r="N148" s="33"/>
    </row>
    <row r="149" spans="3:14" x14ac:dyDescent="0.3">
      <c r="C149" s="27"/>
      <c r="D149" s="27"/>
      <c r="E149" s="27"/>
      <c r="F149" s="27"/>
      <c r="G149" s="27"/>
      <c r="H149" s="27"/>
      <c r="I149" s="33"/>
      <c r="J149" s="33"/>
      <c r="K149" s="33"/>
      <c r="L149" s="33"/>
      <c r="M149" s="33"/>
      <c r="N149" s="33"/>
    </row>
    <row r="150" spans="3:14" x14ac:dyDescent="0.3">
      <c r="C150" s="27"/>
      <c r="D150" s="27"/>
      <c r="E150" s="27"/>
      <c r="F150" s="27"/>
      <c r="G150" s="27"/>
      <c r="H150" s="27"/>
      <c r="I150" s="33"/>
      <c r="J150" s="33"/>
      <c r="K150" s="33"/>
      <c r="L150" s="33"/>
      <c r="M150" s="33"/>
      <c r="N150" s="33"/>
    </row>
    <row r="151" spans="3:14" x14ac:dyDescent="0.3">
      <c r="C151" s="27"/>
      <c r="D151" s="27"/>
      <c r="E151" s="27"/>
      <c r="F151" s="27"/>
      <c r="G151" s="27"/>
      <c r="H151" s="27"/>
      <c r="I151" s="33"/>
      <c r="J151" s="33"/>
      <c r="K151" s="33"/>
      <c r="L151" s="33"/>
      <c r="M151" s="33"/>
      <c r="N151" s="33"/>
    </row>
    <row r="152" spans="3:14" x14ac:dyDescent="0.3">
      <c r="C152" s="27"/>
      <c r="D152" s="27"/>
      <c r="E152" s="27"/>
      <c r="F152" s="27"/>
      <c r="G152" s="27"/>
      <c r="H152" s="27"/>
      <c r="I152" s="33"/>
      <c r="J152" s="33"/>
      <c r="K152" s="33"/>
      <c r="L152" s="33"/>
      <c r="M152" s="33"/>
      <c r="N152" s="33"/>
    </row>
    <row r="153" spans="3:14" x14ac:dyDescent="0.3">
      <c r="C153" s="27"/>
      <c r="D153" s="27"/>
      <c r="E153" s="27"/>
      <c r="F153" s="27"/>
      <c r="G153" s="27"/>
      <c r="H153" s="27"/>
      <c r="I153" s="33"/>
      <c r="J153" s="33"/>
      <c r="K153" s="33"/>
      <c r="L153" s="33"/>
      <c r="M153" s="33"/>
      <c r="N153" s="33"/>
    </row>
    <row r="154" spans="3:14" x14ac:dyDescent="0.3">
      <c r="C154" s="27"/>
      <c r="D154" s="27"/>
      <c r="E154" s="27"/>
      <c r="F154" s="27"/>
      <c r="G154" s="27"/>
      <c r="H154" s="27"/>
      <c r="I154" s="33"/>
      <c r="J154" s="33"/>
      <c r="K154" s="33"/>
      <c r="L154" s="33"/>
      <c r="M154" s="33"/>
      <c r="N154" s="33"/>
    </row>
    <row r="155" spans="3:14" x14ac:dyDescent="0.3">
      <c r="C155" s="27"/>
      <c r="D155" s="27"/>
      <c r="E155" s="27"/>
      <c r="F155" s="27"/>
      <c r="G155" s="27"/>
      <c r="H155" s="27"/>
      <c r="I155" s="33"/>
      <c r="J155" s="33"/>
      <c r="K155" s="33"/>
      <c r="L155" s="33"/>
      <c r="M155" s="33"/>
      <c r="N155" s="33"/>
    </row>
    <row r="156" spans="3:14" x14ac:dyDescent="0.3">
      <c r="C156" s="27"/>
      <c r="D156" s="27"/>
      <c r="E156" s="27"/>
      <c r="F156" s="27"/>
      <c r="G156" s="27"/>
      <c r="H156" s="27"/>
      <c r="I156" s="33"/>
      <c r="J156" s="33"/>
      <c r="K156" s="33"/>
      <c r="L156" s="33"/>
      <c r="M156" s="33"/>
      <c r="N156" s="33"/>
    </row>
    <row r="157" spans="3:14" x14ac:dyDescent="0.3">
      <c r="C157" s="27"/>
      <c r="D157" s="27"/>
      <c r="E157" s="27"/>
      <c r="F157" s="27"/>
      <c r="G157" s="27"/>
      <c r="H157" s="27"/>
      <c r="I157" s="33"/>
      <c r="J157" s="33"/>
      <c r="K157" s="33"/>
      <c r="L157" s="33"/>
      <c r="M157" s="33"/>
      <c r="N157" s="33"/>
    </row>
    <row r="158" spans="3:14" x14ac:dyDescent="0.3">
      <c r="C158" s="27"/>
      <c r="D158" s="27"/>
      <c r="E158" s="27"/>
      <c r="F158" s="27"/>
      <c r="G158" s="27"/>
      <c r="H158" s="27"/>
      <c r="I158" s="33"/>
      <c r="J158" s="33"/>
      <c r="K158" s="33"/>
      <c r="L158" s="33"/>
      <c r="M158" s="33"/>
      <c r="N158" s="33"/>
    </row>
    <row r="159" spans="3:14" x14ac:dyDescent="0.3">
      <c r="C159" s="27"/>
      <c r="D159" s="27"/>
      <c r="E159" s="27"/>
      <c r="F159" s="27"/>
      <c r="G159" s="27"/>
      <c r="H159" s="27"/>
      <c r="I159" s="33"/>
      <c r="J159" s="33"/>
      <c r="K159" s="33"/>
      <c r="L159" s="33"/>
      <c r="M159" s="33"/>
      <c r="N159" s="33"/>
    </row>
    <row r="160" spans="3:14" x14ac:dyDescent="0.3">
      <c r="C160" s="27"/>
      <c r="D160" s="27"/>
      <c r="E160" s="27"/>
      <c r="F160" s="27"/>
      <c r="G160" s="27"/>
      <c r="H160" s="27"/>
      <c r="I160" s="33"/>
      <c r="J160" s="33"/>
      <c r="K160" s="33"/>
      <c r="L160" s="33"/>
      <c r="M160" s="33"/>
      <c r="N160" s="33"/>
    </row>
    <row r="161" spans="3:14" x14ac:dyDescent="0.3">
      <c r="C161" s="27"/>
      <c r="D161" s="27"/>
      <c r="E161" s="27"/>
      <c r="F161" s="27"/>
      <c r="G161" s="27"/>
      <c r="H161" s="27"/>
      <c r="I161" s="33"/>
      <c r="J161" s="33"/>
      <c r="K161" s="33"/>
      <c r="L161" s="33"/>
      <c r="M161" s="33"/>
      <c r="N161" s="33"/>
    </row>
    <row r="162" spans="3:14" x14ac:dyDescent="0.3">
      <c r="C162" s="27"/>
      <c r="D162" s="27"/>
      <c r="E162" s="27"/>
      <c r="F162" s="27"/>
      <c r="G162" s="27"/>
      <c r="H162" s="27"/>
      <c r="I162" s="33"/>
      <c r="J162" s="33"/>
      <c r="K162" s="33"/>
      <c r="L162" s="33"/>
      <c r="M162" s="33"/>
      <c r="N162" s="33"/>
    </row>
    <row r="163" spans="3:14" x14ac:dyDescent="0.3">
      <c r="C163" s="27"/>
      <c r="D163" s="27"/>
      <c r="E163" s="27"/>
      <c r="F163" s="27"/>
      <c r="G163" s="27"/>
      <c r="H163" s="27"/>
      <c r="I163" s="33"/>
      <c r="J163" s="33"/>
      <c r="K163" s="33"/>
      <c r="L163" s="33"/>
      <c r="M163" s="33"/>
      <c r="N163" s="33"/>
    </row>
    <row r="164" spans="3:14" x14ac:dyDescent="0.3">
      <c r="C164" s="27"/>
      <c r="D164" s="27"/>
      <c r="E164" s="27"/>
      <c r="F164" s="27"/>
      <c r="G164" s="27"/>
      <c r="H164" s="27"/>
    </row>
    <row r="165" spans="3:14" x14ac:dyDescent="0.3">
      <c r="C165" s="27"/>
      <c r="D165" s="27"/>
      <c r="E165" s="27"/>
      <c r="F165" s="27"/>
      <c r="G165" s="27"/>
      <c r="H165" s="27"/>
    </row>
    <row r="166" spans="3:14" x14ac:dyDescent="0.3">
      <c r="C166" s="27"/>
      <c r="D166" s="27"/>
      <c r="E166" s="27"/>
      <c r="F166" s="27"/>
      <c r="G166" s="27"/>
      <c r="H166" s="27"/>
    </row>
    <row r="167" spans="3:14" x14ac:dyDescent="0.3">
      <c r="C167" s="27"/>
      <c r="D167" s="27"/>
      <c r="E167" s="27"/>
      <c r="F167" s="27"/>
      <c r="G167" s="27"/>
      <c r="H167" s="27"/>
    </row>
    <row r="168" spans="3:14" x14ac:dyDescent="0.3">
      <c r="C168" s="27"/>
      <c r="D168" s="27"/>
      <c r="E168" s="27"/>
      <c r="F168" s="27"/>
      <c r="G168" s="27"/>
      <c r="H168" s="27"/>
    </row>
    <row r="169" spans="3:14" x14ac:dyDescent="0.3">
      <c r="C169" s="27"/>
      <c r="D169" s="27"/>
      <c r="E169" s="27"/>
      <c r="F169" s="27"/>
      <c r="G169" s="27"/>
      <c r="H169" s="27"/>
    </row>
    <row r="170" spans="3:14" x14ac:dyDescent="0.3">
      <c r="C170" s="27"/>
      <c r="D170" s="27"/>
      <c r="E170" s="27"/>
      <c r="F170" s="27"/>
      <c r="G170" s="27"/>
      <c r="H170" s="27"/>
    </row>
    <row r="171" spans="3:14" x14ac:dyDescent="0.3">
      <c r="C171" s="27"/>
      <c r="D171" s="27"/>
      <c r="E171" s="27"/>
      <c r="F171" s="27"/>
      <c r="G171" s="27"/>
      <c r="H171" s="27"/>
    </row>
    <row r="172" spans="3:14" x14ac:dyDescent="0.3">
      <c r="C172" s="27"/>
      <c r="D172" s="27"/>
      <c r="E172" s="27"/>
      <c r="F172" s="27"/>
      <c r="G172" s="27"/>
      <c r="H172" s="27"/>
    </row>
    <row r="173" spans="3:14" x14ac:dyDescent="0.3">
      <c r="C173" s="27"/>
      <c r="D173" s="27"/>
      <c r="E173" s="27"/>
      <c r="F173" s="27"/>
      <c r="G173" s="27"/>
      <c r="H173" s="27"/>
    </row>
    <row r="174" spans="3:14" x14ac:dyDescent="0.3">
      <c r="C174" s="27"/>
      <c r="D174" s="27"/>
      <c r="E174" s="27"/>
      <c r="F174" s="27"/>
      <c r="G174" s="27"/>
      <c r="H174" s="27"/>
    </row>
    <row r="175" spans="3:14" x14ac:dyDescent="0.3">
      <c r="C175" s="27"/>
      <c r="D175" s="27"/>
      <c r="E175" s="27"/>
      <c r="F175" s="27"/>
      <c r="G175" s="27"/>
      <c r="H175" s="27"/>
    </row>
    <row r="176" spans="3:14" x14ac:dyDescent="0.3">
      <c r="C176" s="27"/>
      <c r="D176" s="27"/>
      <c r="E176" s="27"/>
      <c r="F176" s="27"/>
      <c r="G176" s="27"/>
      <c r="H176" s="27"/>
    </row>
    <row r="177" spans="3:8" x14ac:dyDescent="0.3">
      <c r="C177" s="27"/>
      <c r="D177" s="27"/>
      <c r="E177" s="27"/>
      <c r="F177" s="27"/>
      <c r="G177" s="27"/>
      <c r="H177" s="27"/>
    </row>
    <row r="178" spans="3:8" x14ac:dyDescent="0.3">
      <c r="C178" s="27"/>
      <c r="D178" s="27"/>
      <c r="E178" s="27"/>
      <c r="F178" s="27"/>
      <c r="G178" s="27"/>
      <c r="H178" s="27"/>
    </row>
    <row r="179" spans="3:8" x14ac:dyDescent="0.3">
      <c r="C179" s="27"/>
      <c r="D179" s="27"/>
      <c r="E179" s="27"/>
      <c r="F179" s="27"/>
      <c r="G179" s="27"/>
      <c r="H179" s="27"/>
    </row>
    <row r="180" spans="3:8" x14ac:dyDescent="0.3">
      <c r="C180" s="27"/>
      <c r="D180" s="27"/>
      <c r="E180" s="27"/>
      <c r="F180" s="27"/>
      <c r="G180" s="27"/>
      <c r="H180" s="27"/>
    </row>
    <row r="181" spans="3:8" x14ac:dyDescent="0.3">
      <c r="C181" s="27"/>
      <c r="D181" s="27"/>
      <c r="E181" s="27"/>
      <c r="F181" s="27"/>
      <c r="G181" s="27"/>
      <c r="H181" s="27"/>
    </row>
    <row r="182" spans="3:8" x14ac:dyDescent="0.3">
      <c r="C182" s="27"/>
      <c r="D182" s="27"/>
      <c r="E182" s="27"/>
      <c r="F182" s="27"/>
      <c r="G182" s="27"/>
      <c r="H182" s="27"/>
    </row>
    <row r="183" spans="3:8" x14ac:dyDescent="0.3">
      <c r="C183" s="27"/>
      <c r="D183" s="27"/>
      <c r="E183" s="27"/>
      <c r="F183" s="27"/>
      <c r="G183" s="27"/>
      <c r="H183" s="27"/>
    </row>
    <row r="184" spans="3:8" x14ac:dyDescent="0.3">
      <c r="C184" s="27"/>
      <c r="D184" s="27"/>
      <c r="E184" s="27"/>
      <c r="F184" s="27"/>
      <c r="G184" s="27"/>
      <c r="H184" s="27"/>
    </row>
    <row r="185" spans="3:8" x14ac:dyDescent="0.3">
      <c r="C185" s="27"/>
      <c r="D185" s="27"/>
      <c r="E185" s="27"/>
      <c r="F185" s="27"/>
      <c r="G185" s="27"/>
      <c r="H185" s="27"/>
    </row>
    <row r="186" spans="3:8" x14ac:dyDescent="0.3">
      <c r="C186" s="27"/>
      <c r="D186" s="27"/>
      <c r="E186" s="27"/>
      <c r="F186" s="27"/>
      <c r="G186" s="27"/>
      <c r="H186" s="27"/>
    </row>
    <row r="187" spans="3:8" x14ac:dyDescent="0.3">
      <c r="C187" s="27"/>
      <c r="D187" s="27"/>
      <c r="E187" s="27"/>
      <c r="F187" s="27"/>
      <c r="G187" s="27"/>
      <c r="H187" s="27"/>
    </row>
    <row r="188" spans="3:8" x14ac:dyDescent="0.3">
      <c r="C188" s="27"/>
      <c r="D188" s="27"/>
      <c r="E188" s="27"/>
      <c r="F188" s="27"/>
      <c r="G188" s="27"/>
      <c r="H188" s="27"/>
    </row>
    <row r="189" spans="3:8" x14ac:dyDescent="0.3">
      <c r="C189" s="27"/>
      <c r="D189" s="27"/>
      <c r="E189" s="27"/>
      <c r="F189" s="27"/>
      <c r="G189" s="27"/>
      <c r="H189" s="27"/>
    </row>
    <row r="190" spans="3:8" x14ac:dyDescent="0.3">
      <c r="C190" s="27"/>
      <c r="D190" s="27"/>
      <c r="E190" s="27"/>
      <c r="F190" s="27"/>
      <c r="G190" s="27"/>
      <c r="H190" s="27"/>
    </row>
    <row r="191" spans="3:8" x14ac:dyDescent="0.3">
      <c r="C191" s="27"/>
      <c r="D191" s="27"/>
      <c r="E191" s="27"/>
      <c r="F191" s="27"/>
      <c r="G191" s="27"/>
      <c r="H191" s="27"/>
    </row>
    <row r="192" spans="3:8" x14ac:dyDescent="0.3">
      <c r="C192" s="27"/>
      <c r="D192" s="27"/>
      <c r="E192" s="27"/>
      <c r="F192" s="27"/>
      <c r="G192" s="27"/>
      <c r="H192" s="27"/>
    </row>
    <row r="193" spans="3:8" x14ac:dyDescent="0.3">
      <c r="C193" s="27"/>
      <c r="D193" s="27"/>
      <c r="E193" s="27"/>
      <c r="F193" s="27"/>
      <c r="G193" s="27"/>
      <c r="H193" s="27"/>
    </row>
    <row r="194" spans="3:8" x14ac:dyDescent="0.3">
      <c r="C194" s="27"/>
      <c r="D194" s="27"/>
      <c r="E194" s="27"/>
      <c r="F194" s="27"/>
      <c r="G194" s="27"/>
      <c r="H194" s="27"/>
    </row>
    <row r="195" spans="3:8" x14ac:dyDescent="0.3">
      <c r="C195" s="27"/>
      <c r="D195" s="27"/>
      <c r="E195" s="27"/>
      <c r="F195" s="27"/>
      <c r="G195" s="27"/>
      <c r="H195" s="27"/>
    </row>
    <row r="196" spans="3:8" x14ac:dyDescent="0.3">
      <c r="C196" s="27"/>
      <c r="D196" s="27"/>
      <c r="E196" s="27"/>
      <c r="F196" s="27"/>
      <c r="G196" s="27"/>
      <c r="H196" s="27"/>
    </row>
    <row r="197" spans="3:8" x14ac:dyDescent="0.3">
      <c r="C197" s="27"/>
      <c r="D197" s="27"/>
      <c r="E197" s="27"/>
      <c r="F197" s="27"/>
      <c r="G197" s="27"/>
      <c r="H197" s="27"/>
    </row>
    <row r="198" spans="3:8" x14ac:dyDescent="0.3">
      <c r="C198" s="27"/>
      <c r="D198" s="27"/>
      <c r="E198" s="27"/>
      <c r="F198" s="27"/>
      <c r="G198" s="27"/>
      <c r="H198" s="27"/>
    </row>
    <row r="199" spans="3:8" x14ac:dyDescent="0.3">
      <c r="C199" s="27"/>
      <c r="D199" s="27"/>
      <c r="E199" s="27"/>
      <c r="F199" s="27"/>
      <c r="G199" s="27"/>
      <c r="H199" s="27"/>
    </row>
    <row r="200" spans="3:8" x14ac:dyDescent="0.3">
      <c r="C200" s="27"/>
      <c r="D200" s="27"/>
      <c r="E200" s="27"/>
      <c r="F200" s="27"/>
      <c r="G200" s="27"/>
      <c r="H200" s="27"/>
    </row>
    <row r="201" spans="3:8" x14ac:dyDescent="0.3">
      <c r="C201" s="27"/>
      <c r="D201" s="27"/>
      <c r="E201" s="27"/>
      <c r="F201" s="27"/>
      <c r="G201" s="27"/>
      <c r="H201" s="27"/>
    </row>
    <row r="202" spans="3:8" x14ac:dyDescent="0.3">
      <c r="C202" s="27"/>
      <c r="D202" s="27"/>
      <c r="E202" s="27"/>
      <c r="F202" s="27"/>
      <c r="G202" s="27"/>
      <c r="H202" s="27"/>
    </row>
    <row r="203" spans="3:8" x14ac:dyDescent="0.3">
      <c r="C203" s="27"/>
      <c r="D203" s="27"/>
      <c r="E203" s="27"/>
      <c r="F203" s="27"/>
      <c r="G203" s="27"/>
      <c r="H203" s="27"/>
    </row>
    <row r="204" spans="3:8" x14ac:dyDescent="0.3">
      <c r="C204" s="27"/>
      <c r="D204" s="27"/>
      <c r="E204" s="27"/>
      <c r="F204" s="27"/>
      <c r="G204" s="27"/>
      <c r="H204" s="27"/>
    </row>
    <row r="205" spans="3:8" x14ac:dyDescent="0.3">
      <c r="C205" s="27"/>
      <c r="D205" s="27"/>
      <c r="E205" s="27"/>
      <c r="F205" s="27"/>
      <c r="G205" s="27"/>
      <c r="H205" s="27"/>
    </row>
    <row r="206" spans="3:8" x14ac:dyDescent="0.3">
      <c r="C206" s="27"/>
      <c r="D206" s="27"/>
      <c r="E206" s="27"/>
      <c r="F206" s="27"/>
      <c r="G206" s="27"/>
      <c r="H206" s="27"/>
    </row>
    <row r="207" spans="3:8" x14ac:dyDescent="0.3">
      <c r="C207" s="27"/>
      <c r="D207" s="27"/>
      <c r="E207" s="27"/>
      <c r="F207" s="27"/>
      <c r="G207" s="27"/>
      <c r="H207" s="27"/>
    </row>
    <row r="208" spans="3:8" x14ac:dyDescent="0.3">
      <c r="C208" s="27"/>
      <c r="D208" s="27"/>
      <c r="E208" s="27"/>
      <c r="F208" s="27"/>
      <c r="G208" s="27"/>
      <c r="H208" s="27"/>
    </row>
    <row r="209" spans="3:8" x14ac:dyDescent="0.3">
      <c r="C209" s="27"/>
      <c r="D209" s="27"/>
      <c r="E209" s="27"/>
      <c r="F209" s="27"/>
      <c r="G209" s="27"/>
      <c r="H209" s="27"/>
    </row>
    <row r="210" spans="3:8" x14ac:dyDescent="0.3">
      <c r="C210" s="27"/>
      <c r="D210" s="27"/>
      <c r="E210" s="27"/>
      <c r="F210" s="27"/>
      <c r="G210" s="27"/>
      <c r="H210" s="27"/>
    </row>
    <row r="211" spans="3:8" x14ac:dyDescent="0.3">
      <c r="C211" s="27"/>
      <c r="D211" s="27"/>
      <c r="E211" s="27"/>
      <c r="F211" s="27"/>
      <c r="G211" s="27"/>
      <c r="H211" s="27"/>
    </row>
    <row r="212" spans="3:8" x14ac:dyDescent="0.3">
      <c r="C212" s="27"/>
      <c r="D212" s="27"/>
      <c r="E212" s="27"/>
      <c r="F212" s="27"/>
      <c r="G212" s="27"/>
      <c r="H212" s="27"/>
    </row>
    <row r="213" spans="3:8" x14ac:dyDescent="0.3">
      <c r="C213" s="27"/>
      <c r="D213" s="27"/>
      <c r="E213" s="27"/>
      <c r="F213" s="27"/>
      <c r="G213" s="27"/>
      <c r="H213" s="27"/>
    </row>
    <row r="214" spans="3:8" x14ac:dyDescent="0.3">
      <c r="C214" s="27"/>
      <c r="D214" s="27"/>
      <c r="E214" s="27"/>
      <c r="F214" s="27"/>
      <c r="G214" s="27"/>
      <c r="H214" s="27"/>
    </row>
    <row r="215" spans="3:8" x14ac:dyDescent="0.3">
      <c r="C215" s="27"/>
      <c r="D215" s="27"/>
      <c r="E215" s="27"/>
      <c r="F215" s="27"/>
      <c r="G215" s="27"/>
      <c r="H215" s="27"/>
    </row>
    <row r="216" spans="3:8" x14ac:dyDescent="0.3">
      <c r="C216" s="27"/>
      <c r="D216" s="27"/>
      <c r="E216" s="27"/>
      <c r="F216" s="27"/>
      <c r="G216" s="27"/>
      <c r="H216" s="27"/>
    </row>
    <row r="217" spans="3:8" x14ac:dyDescent="0.3">
      <c r="C217" s="27"/>
      <c r="D217" s="27"/>
      <c r="E217" s="27"/>
      <c r="F217" s="27"/>
      <c r="G217" s="27"/>
      <c r="H217" s="27"/>
    </row>
    <row r="218" spans="3:8" x14ac:dyDescent="0.3">
      <c r="C218" s="27"/>
      <c r="D218" s="27"/>
      <c r="E218" s="27"/>
      <c r="F218" s="27"/>
      <c r="G218" s="27"/>
      <c r="H218" s="27"/>
    </row>
    <row r="219" spans="3:8" x14ac:dyDescent="0.3">
      <c r="C219" s="27"/>
      <c r="D219" s="27"/>
      <c r="E219" s="27"/>
      <c r="F219" s="27"/>
      <c r="G219" s="27"/>
      <c r="H219" s="27"/>
    </row>
    <row r="220" spans="3:8" x14ac:dyDescent="0.3">
      <c r="C220" s="27"/>
      <c r="D220" s="27"/>
      <c r="E220" s="27"/>
      <c r="F220" s="27"/>
      <c r="G220" s="27"/>
      <c r="H220" s="27"/>
    </row>
    <row r="221" spans="3:8" x14ac:dyDescent="0.3">
      <c r="C221" s="27"/>
      <c r="D221" s="27"/>
      <c r="E221" s="27"/>
      <c r="F221" s="27"/>
      <c r="G221" s="27"/>
      <c r="H221" s="27"/>
    </row>
    <row r="222" spans="3:8" x14ac:dyDescent="0.3">
      <c r="C222" s="27"/>
      <c r="D222" s="27"/>
      <c r="E222" s="27"/>
      <c r="F222" s="27"/>
      <c r="G222" s="27"/>
      <c r="H222" s="27"/>
    </row>
    <row r="223" spans="3:8" x14ac:dyDescent="0.3">
      <c r="C223" s="27"/>
      <c r="D223" s="27"/>
      <c r="E223" s="27"/>
      <c r="F223" s="27"/>
      <c r="G223" s="27"/>
      <c r="H223" s="27"/>
    </row>
    <row r="224" spans="3:8" x14ac:dyDescent="0.3">
      <c r="C224" s="27"/>
      <c r="D224" s="27"/>
      <c r="E224" s="27"/>
      <c r="F224" s="27"/>
      <c r="G224" s="27"/>
      <c r="H224" s="27"/>
    </row>
    <row r="225" spans="3:8" x14ac:dyDescent="0.3">
      <c r="C225" s="27"/>
      <c r="D225" s="27"/>
      <c r="E225" s="27"/>
      <c r="F225" s="27"/>
      <c r="G225" s="27"/>
      <c r="H225" s="27"/>
    </row>
    <row r="226" spans="3:8" x14ac:dyDescent="0.3">
      <c r="C226" s="27"/>
      <c r="D226" s="27"/>
      <c r="E226" s="27"/>
      <c r="F226" s="27"/>
      <c r="G226" s="27"/>
      <c r="H226" s="27"/>
    </row>
    <row r="227" spans="3:8" x14ac:dyDescent="0.3">
      <c r="C227" s="27"/>
      <c r="D227" s="27"/>
      <c r="E227" s="27"/>
      <c r="F227" s="27"/>
      <c r="G227" s="27"/>
      <c r="H227" s="27"/>
    </row>
    <row r="228" spans="3:8" x14ac:dyDescent="0.3">
      <c r="C228" s="27"/>
      <c r="D228" s="27"/>
      <c r="E228" s="27"/>
      <c r="F228" s="27"/>
      <c r="G228" s="27"/>
      <c r="H228" s="27"/>
    </row>
    <row r="229" spans="3:8" x14ac:dyDescent="0.3">
      <c r="C229" s="27"/>
      <c r="D229" s="27"/>
      <c r="E229" s="27"/>
      <c r="F229" s="27"/>
      <c r="G229" s="27"/>
      <c r="H229" s="27"/>
    </row>
    <row r="230" spans="3:8" x14ac:dyDescent="0.3">
      <c r="C230" s="27"/>
      <c r="D230" s="27"/>
      <c r="E230" s="27"/>
      <c r="F230" s="27"/>
      <c r="G230" s="27"/>
      <c r="H230" s="27"/>
    </row>
    <row r="231" spans="3:8" x14ac:dyDescent="0.3">
      <c r="C231" s="27"/>
      <c r="D231" s="27"/>
      <c r="E231" s="27"/>
      <c r="F231" s="27"/>
      <c r="G231" s="27"/>
      <c r="H231" s="27"/>
    </row>
    <row r="232" spans="3:8" x14ac:dyDescent="0.3">
      <c r="C232" s="27"/>
      <c r="D232" s="27"/>
      <c r="E232" s="27"/>
      <c r="F232" s="27"/>
      <c r="G232" s="27"/>
      <c r="H232" s="27"/>
    </row>
    <row r="233" spans="3:8" x14ac:dyDescent="0.3">
      <c r="C233" s="27"/>
      <c r="D233" s="27"/>
      <c r="E233" s="27"/>
      <c r="F233" s="27"/>
      <c r="G233" s="27"/>
      <c r="H233" s="27"/>
    </row>
    <row r="234" spans="3:8" x14ac:dyDescent="0.3">
      <c r="C234" s="27"/>
      <c r="D234" s="27"/>
      <c r="E234" s="27"/>
      <c r="F234" s="27"/>
      <c r="G234" s="27"/>
      <c r="H234" s="27"/>
    </row>
    <row r="235" spans="3:8" x14ac:dyDescent="0.3">
      <c r="C235" s="27"/>
      <c r="D235" s="27"/>
      <c r="E235" s="27"/>
      <c r="F235" s="27"/>
      <c r="G235" s="27"/>
      <c r="H235" s="27"/>
    </row>
    <row r="236" spans="3:8" x14ac:dyDescent="0.3">
      <c r="C236" s="27"/>
      <c r="D236" s="27"/>
      <c r="E236" s="27"/>
      <c r="F236" s="27"/>
      <c r="G236" s="27"/>
      <c r="H236" s="27"/>
    </row>
    <row r="237" spans="3:8" x14ac:dyDescent="0.3">
      <c r="C237" s="27"/>
      <c r="D237" s="27"/>
      <c r="E237" s="27"/>
      <c r="F237" s="27"/>
      <c r="G237" s="27"/>
      <c r="H237" s="27"/>
    </row>
    <row r="238" spans="3:8" x14ac:dyDescent="0.3">
      <c r="C238" s="27"/>
      <c r="D238" s="27"/>
      <c r="E238" s="27"/>
      <c r="F238" s="27"/>
      <c r="G238" s="27"/>
      <c r="H238" s="27"/>
    </row>
    <row r="239" spans="3:8" x14ac:dyDescent="0.3">
      <c r="C239" s="27"/>
      <c r="D239" s="27"/>
      <c r="E239" s="27"/>
      <c r="F239" s="27"/>
      <c r="G239" s="27"/>
      <c r="H239" s="27"/>
    </row>
    <row r="240" spans="3:8" x14ac:dyDescent="0.3">
      <c r="C240" s="27"/>
      <c r="D240" s="27"/>
      <c r="E240" s="27"/>
      <c r="F240" s="27"/>
      <c r="G240" s="27"/>
      <c r="H240" s="27"/>
    </row>
    <row r="241" spans="3:8" x14ac:dyDescent="0.3">
      <c r="C241" s="27"/>
      <c r="D241" s="27"/>
      <c r="E241" s="27"/>
      <c r="F241" s="27"/>
      <c r="G241" s="27"/>
      <c r="H241" s="27"/>
    </row>
    <row r="242" spans="3:8" x14ac:dyDescent="0.3">
      <c r="C242" s="27"/>
      <c r="D242" s="27"/>
      <c r="E242" s="27"/>
      <c r="F242" s="27"/>
      <c r="G242" s="27"/>
      <c r="H242" s="27"/>
    </row>
    <row r="243" spans="3:8" x14ac:dyDescent="0.3">
      <c r="C243" s="27"/>
      <c r="D243" s="27"/>
      <c r="E243" s="27"/>
      <c r="F243" s="27"/>
      <c r="G243" s="27"/>
      <c r="H243" s="27"/>
    </row>
    <row r="244" spans="3:8" x14ac:dyDescent="0.3">
      <c r="C244" s="27"/>
      <c r="D244" s="27"/>
      <c r="E244" s="27"/>
      <c r="F244" s="27"/>
      <c r="G244" s="27"/>
      <c r="H244" s="27"/>
    </row>
    <row r="245" spans="3:8" x14ac:dyDescent="0.3">
      <c r="C245" s="27"/>
      <c r="D245" s="27"/>
      <c r="E245" s="27"/>
      <c r="F245" s="27"/>
      <c r="G245" s="27"/>
      <c r="H245" s="27"/>
    </row>
    <row r="246" spans="3:8" x14ac:dyDescent="0.3">
      <c r="C246" s="27"/>
      <c r="D246" s="27"/>
      <c r="E246" s="27"/>
      <c r="F246" s="27"/>
      <c r="G246" s="27"/>
      <c r="H246" s="27"/>
    </row>
    <row r="247" spans="3:8" x14ac:dyDescent="0.3">
      <c r="C247" s="27"/>
      <c r="D247" s="27"/>
      <c r="E247" s="27"/>
      <c r="F247" s="27"/>
      <c r="G247" s="27"/>
      <c r="H247" s="27"/>
    </row>
    <row r="248" spans="3:8" x14ac:dyDescent="0.3">
      <c r="C248" s="27"/>
      <c r="D248" s="27"/>
      <c r="E248" s="27"/>
      <c r="F248" s="27"/>
      <c r="G248" s="27"/>
      <c r="H248" s="27"/>
    </row>
    <row r="249" spans="3:8" x14ac:dyDescent="0.3">
      <c r="C249" s="27"/>
      <c r="D249" s="27"/>
      <c r="E249" s="27"/>
      <c r="F249" s="27"/>
      <c r="G249" s="27"/>
      <c r="H249" s="27"/>
    </row>
    <row r="250" spans="3:8" x14ac:dyDescent="0.3">
      <c r="C250" s="27"/>
      <c r="D250" s="27"/>
      <c r="E250" s="27"/>
      <c r="F250" s="27"/>
      <c r="G250" s="27"/>
      <c r="H250" s="27"/>
    </row>
    <row r="251" spans="3:8" x14ac:dyDescent="0.3">
      <c r="C251" s="27"/>
      <c r="D251" s="27"/>
      <c r="E251" s="27"/>
      <c r="F251" s="27"/>
      <c r="G251" s="27"/>
      <c r="H251" s="27"/>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1CCA-3B0A-4A81-9B19-00F0BAD0DAE0}">
  <dimension ref="A1:H12"/>
  <sheetViews>
    <sheetView topLeftCell="B1" workbookViewId="0">
      <selection activeCell="B6" sqref="B6"/>
    </sheetView>
  </sheetViews>
  <sheetFormatPr defaultRowHeight="14.4" x14ac:dyDescent="0.3"/>
  <cols>
    <col min="1" max="1" width="24" customWidth="1"/>
    <col min="2" max="2" width="40.109375" customWidth="1"/>
    <col min="3" max="3" width="17.44140625" customWidth="1"/>
    <col min="4" max="4" width="26.77734375" customWidth="1"/>
    <col min="5" max="5" width="25.88671875" customWidth="1"/>
    <col min="6" max="6" width="16" customWidth="1"/>
    <col min="7" max="7" width="22.21875" customWidth="1"/>
  </cols>
  <sheetData>
    <row r="1" spans="1:8" x14ac:dyDescent="0.3">
      <c r="A1" t="s">
        <v>376</v>
      </c>
      <c r="B1" s="24" t="s">
        <v>377</v>
      </c>
      <c r="C1" s="24" t="s">
        <v>378</v>
      </c>
      <c r="D1" s="24" t="s">
        <v>379</v>
      </c>
      <c r="E1" s="24" t="s">
        <v>380</v>
      </c>
      <c r="F1" s="24" t="s">
        <v>13</v>
      </c>
      <c r="G1" s="24" t="s">
        <v>381</v>
      </c>
    </row>
    <row r="2" spans="1:8" x14ac:dyDescent="0.3">
      <c r="A2" s="24" t="s">
        <v>377</v>
      </c>
      <c r="B2" t="s">
        <v>375</v>
      </c>
      <c r="C2" t="s">
        <v>390</v>
      </c>
      <c r="D2" t="s">
        <v>396</v>
      </c>
      <c r="E2" t="s">
        <v>405</v>
      </c>
      <c r="F2" t="s">
        <v>406</v>
      </c>
      <c r="G2" t="s">
        <v>395</v>
      </c>
    </row>
    <row r="3" spans="1:8" x14ac:dyDescent="0.3">
      <c r="A3" s="24" t="s">
        <v>378</v>
      </c>
      <c r="B3" t="s">
        <v>382</v>
      </c>
      <c r="C3" t="s">
        <v>391</v>
      </c>
      <c r="D3" t="s">
        <v>398</v>
      </c>
      <c r="E3" t="s">
        <v>419</v>
      </c>
      <c r="F3" t="s">
        <v>407</v>
      </c>
      <c r="G3" t="s">
        <v>408</v>
      </c>
    </row>
    <row r="4" spans="1:8" x14ac:dyDescent="0.3">
      <c r="A4" s="24" t="s">
        <v>379</v>
      </c>
      <c r="B4" s="24" t="s">
        <v>383</v>
      </c>
      <c r="C4" s="24" t="s">
        <v>392</v>
      </c>
      <c r="D4" s="24" t="s">
        <v>399</v>
      </c>
      <c r="E4" s="24"/>
      <c r="F4" s="24" t="s">
        <v>414</v>
      </c>
      <c r="G4" s="24" t="s">
        <v>401</v>
      </c>
      <c r="H4" s="24"/>
    </row>
    <row r="5" spans="1:8" x14ac:dyDescent="0.3">
      <c r="A5" s="24" t="s">
        <v>380</v>
      </c>
      <c r="B5" t="s">
        <v>436</v>
      </c>
      <c r="C5" t="s">
        <v>393</v>
      </c>
      <c r="D5" t="s">
        <v>400</v>
      </c>
      <c r="F5" t="s">
        <v>416</v>
      </c>
      <c r="G5" t="s">
        <v>409</v>
      </c>
    </row>
    <row r="6" spans="1:8" x14ac:dyDescent="0.3">
      <c r="A6" s="24" t="s">
        <v>13</v>
      </c>
      <c r="B6" t="s">
        <v>495</v>
      </c>
      <c r="C6" t="s">
        <v>394</v>
      </c>
      <c r="D6" t="s">
        <v>401</v>
      </c>
      <c r="F6" t="s">
        <v>418</v>
      </c>
      <c r="G6" t="s">
        <v>410</v>
      </c>
    </row>
    <row r="7" spans="1:8" x14ac:dyDescent="0.3">
      <c r="A7" s="24" t="s">
        <v>381</v>
      </c>
      <c r="B7" t="s">
        <v>384</v>
      </c>
      <c r="C7" t="s">
        <v>397</v>
      </c>
      <c r="D7" t="s">
        <v>402</v>
      </c>
      <c r="F7" t="s">
        <v>421</v>
      </c>
      <c r="G7" t="s">
        <v>411</v>
      </c>
    </row>
    <row r="8" spans="1:8" x14ac:dyDescent="0.3">
      <c r="B8" t="s">
        <v>385</v>
      </c>
      <c r="C8" t="s">
        <v>415</v>
      </c>
      <c r="D8" t="s">
        <v>403</v>
      </c>
      <c r="F8" t="s">
        <v>425</v>
      </c>
      <c r="G8" t="s">
        <v>412</v>
      </c>
    </row>
    <row r="9" spans="1:8" x14ac:dyDescent="0.3">
      <c r="B9" t="s">
        <v>386</v>
      </c>
      <c r="C9" t="s">
        <v>417</v>
      </c>
      <c r="D9" t="s">
        <v>404</v>
      </c>
      <c r="G9" t="s">
        <v>413</v>
      </c>
    </row>
    <row r="10" spans="1:8" x14ac:dyDescent="0.3">
      <c r="B10" t="s">
        <v>387</v>
      </c>
      <c r="C10" t="s">
        <v>420</v>
      </c>
      <c r="D10" t="s">
        <v>424</v>
      </c>
      <c r="G10" t="s">
        <v>422</v>
      </c>
    </row>
    <row r="11" spans="1:8" x14ac:dyDescent="0.3">
      <c r="B11" t="s">
        <v>388</v>
      </c>
      <c r="G11" t="s">
        <v>423</v>
      </c>
    </row>
    <row r="12" spans="1:8" x14ac:dyDescent="0.3">
      <c r="B12" t="s">
        <v>389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F83D-C1F5-4B34-8429-4614140893A9}">
  <dimension ref="A1:G229"/>
  <sheetViews>
    <sheetView topLeftCell="A17" workbookViewId="0">
      <selection activeCell="G42" sqref="G42"/>
    </sheetView>
  </sheetViews>
  <sheetFormatPr defaultRowHeight="14.4" x14ac:dyDescent="0.3"/>
  <cols>
    <col min="1" max="1" width="27.88671875" customWidth="1"/>
    <col min="2" max="2" width="12.21875" customWidth="1"/>
    <col min="3" max="3" width="16.5546875" customWidth="1"/>
    <col min="4" max="4" width="19.33203125" customWidth="1"/>
    <col min="5" max="5" width="23" customWidth="1"/>
    <col min="6" max="6" width="184.88671875" customWidth="1"/>
    <col min="7" max="7" width="38.6640625" customWidth="1"/>
  </cols>
  <sheetData>
    <row r="1" spans="1:7" x14ac:dyDescent="0.3">
      <c r="A1" s="10" t="s">
        <v>118</v>
      </c>
      <c r="B1" s="13" t="s">
        <v>289</v>
      </c>
      <c r="C1" s="13" t="s">
        <v>117</v>
      </c>
      <c r="D1" s="14" t="s">
        <v>119</v>
      </c>
      <c r="E1" s="15" t="s">
        <v>120</v>
      </c>
      <c r="F1" s="16" t="s">
        <v>121</v>
      </c>
      <c r="G1" t="s">
        <v>332</v>
      </c>
    </row>
    <row r="2" spans="1:7" x14ac:dyDescent="0.3">
      <c r="A2" t="s">
        <v>43</v>
      </c>
      <c r="B2" t="s">
        <v>330</v>
      </c>
      <c r="C2" t="s">
        <v>331</v>
      </c>
      <c r="D2" t="s">
        <v>122</v>
      </c>
      <c r="E2" t="s">
        <v>123</v>
      </c>
      <c r="F2" t="s">
        <v>124</v>
      </c>
      <c r="G2" t="s">
        <v>333</v>
      </c>
    </row>
    <row r="3" spans="1:7" x14ac:dyDescent="0.3">
      <c r="A3" t="s">
        <v>44</v>
      </c>
      <c r="B3" t="s">
        <v>290</v>
      </c>
      <c r="C3" t="s">
        <v>125</v>
      </c>
      <c r="D3" t="s">
        <v>126</v>
      </c>
      <c r="E3" t="s">
        <v>127</v>
      </c>
      <c r="F3" t="s">
        <v>128</v>
      </c>
      <c r="G3" t="s">
        <v>334</v>
      </c>
    </row>
    <row r="4" spans="1:7" x14ac:dyDescent="0.3">
      <c r="A4" t="s">
        <v>46</v>
      </c>
      <c r="B4" t="s">
        <v>291</v>
      </c>
      <c r="C4" t="s">
        <v>129</v>
      </c>
      <c r="D4" t="s">
        <v>130</v>
      </c>
      <c r="E4" t="s">
        <v>131</v>
      </c>
      <c r="F4" t="s">
        <v>132</v>
      </c>
      <c r="G4" t="s">
        <v>335</v>
      </c>
    </row>
    <row r="5" spans="1:7" x14ac:dyDescent="0.3">
      <c r="A5" t="s">
        <v>45</v>
      </c>
      <c r="B5" t="s">
        <v>292</v>
      </c>
      <c r="C5" t="s">
        <v>133</v>
      </c>
      <c r="D5" t="s">
        <v>134</v>
      </c>
      <c r="E5" t="s">
        <v>135</v>
      </c>
      <c r="F5" t="s">
        <v>136</v>
      </c>
      <c r="G5" t="s">
        <v>336</v>
      </c>
    </row>
    <row r="6" spans="1:7" x14ac:dyDescent="0.3">
      <c r="A6" t="s">
        <v>47</v>
      </c>
      <c r="B6" t="s">
        <v>293</v>
      </c>
      <c r="C6" t="s">
        <v>137</v>
      </c>
      <c r="D6" t="s">
        <v>138</v>
      </c>
      <c r="E6" t="s">
        <v>139</v>
      </c>
      <c r="F6" t="s">
        <v>140</v>
      </c>
      <c r="G6" t="s">
        <v>337</v>
      </c>
    </row>
    <row r="7" spans="1:7" x14ac:dyDescent="0.3">
      <c r="A7" t="s">
        <v>48</v>
      </c>
      <c r="B7" t="s">
        <v>294</v>
      </c>
      <c r="C7" t="s">
        <v>141</v>
      </c>
      <c r="D7" t="s">
        <v>142</v>
      </c>
      <c r="E7" t="s">
        <v>143</v>
      </c>
      <c r="F7" t="s">
        <v>144</v>
      </c>
      <c r="G7" t="s">
        <v>338</v>
      </c>
    </row>
    <row r="8" spans="1:7" x14ac:dyDescent="0.3">
      <c r="A8" t="s">
        <v>49</v>
      </c>
      <c r="B8" t="s">
        <v>295</v>
      </c>
      <c r="C8" t="s">
        <v>145</v>
      </c>
      <c r="D8" t="s">
        <v>146</v>
      </c>
      <c r="E8" t="s">
        <v>147</v>
      </c>
      <c r="F8" t="s">
        <v>148</v>
      </c>
      <c r="G8" t="s">
        <v>339</v>
      </c>
    </row>
    <row r="9" spans="1:7" x14ac:dyDescent="0.3">
      <c r="A9" t="s">
        <v>50</v>
      </c>
      <c r="B9" t="s">
        <v>296</v>
      </c>
      <c r="C9" t="s">
        <v>149</v>
      </c>
      <c r="D9" t="s">
        <v>150</v>
      </c>
      <c r="E9" t="s">
        <v>151</v>
      </c>
      <c r="F9" t="s">
        <v>152</v>
      </c>
      <c r="G9" t="s">
        <v>340</v>
      </c>
    </row>
    <row r="10" spans="1:7" x14ac:dyDescent="0.3">
      <c r="A10" t="s">
        <v>51</v>
      </c>
      <c r="B10" t="s">
        <v>297</v>
      </c>
      <c r="C10" t="s">
        <v>153</v>
      </c>
      <c r="D10" t="s">
        <v>154</v>
      </c>
      <c r="E10" t="s">
        <v>155</v>
      </c>
      <c r="F10" t="s">
        <v>156</v>
      </c>
      <c r="G10" t="s">
        <v>341</v>
      </c>
    </row>
    <row r="11" spans="1:7" x14ac:dyDescent="0.3">
      <c r="A11" t="s">
        <v>58</v>
      </c>
      <c r="B11" t="s">
        <v>298</v>
      </c>
      <c r="C11" t="s">
        <v>157</v>
      </c>
      <c r="D11" t="s">
        <v>158</v>
      </c>
      <c r="E11" t="s">
        <v>159</v>
      </c>
      <c r="F11" t="s">
        <v>160</v>
      </c>
      <c r="G11" t="s">
        <v>342</v>
      </c>
    </row>
    <row r="12" spans="1:7" x14ac:dyDescent="0.3">
      <c r="A12" t="s">
        <v>59</v>
      </c>
      <c r="B12" t="s">
        <v>299</v>
      </c>
      <c r="C12" t="s">
        <v>161</v>
      </c>
      <c r="D12" t="s">
        <v>162</v>
      </c>
      <c r="E12" t="s">
        <v>163</v>
      </c>
      <c r="F12" t="s">
        <v>164</v>
      </c>
      <c r="G12" t="s">
        <v>343</v>
      </c>
    </row>
    <row r="13" spans="1:7" x14ac:dyDescent="0.3">
      <c r="A13" t="s">
        <v>60</v>
      </c>
      <c r="B13" t="s">
        <v>300</v>
      </c>
      <c r="C13" t="s">
        <v>165</v>
      </c>
      <c r="D13" t="s">
        <v>166</v>
      </c>
      <c r="E13" t="s">
        <v>167</v>
      </c>
      <c r="F13" t="s">
        <v>168</v>
      </c>
      <c r="G13" t="s">
        <v>344</v>
      </c>
    </row>
    <row r="14" spans="1:7" x14ac:dyDescent="0.3">
      <c r="A14" t="s">
        <v>61</v>
      </c>
      <c r="B14" t="s">
        <v>301</v>
      </c>
      <c r="C14" t="s">
        <v>169</v>
      </c>
      <c r="D14" t="s">
        <v>170</v>
      </c>
      <c r="E14" t="s">
        <v>171</v>
      </c>
      <c r="F14" t="s">
        <v>172</v>
      </c>
      <c r="G14" t="s">
        <v>345</v>
      </c>
    </row>
    <row r="15" spans="1:7" x14ac:dyDescent="0.3">
      <c r="A15" t="s">
        <v>62</v>
      </c>
      <c r="B15" t="s">
        <v>302</v>
      </c>
      <c r="C15" t="s">
        <v>173</v>
      </c>
      <c r="D15" t="s">
        <v>174</v>
      </c>
      <c r="E15" t="s">
        <v>175</v>
      </c>
      <c r="F15" t="s">
        <v>176</v>
      </c>
      <c r="G15" t="s">
        <v>346</v>
      </c>
    </row>
    <row r="16" spans="1:7" x14ac:dyDescent="0.3">
      <c r="A16" t="s">
        <v>63</v>
      </c>
      <c r="B16" t="s">
        <v>303</v>
      </c>
      <c r="C16" t="s">
        <v>177</v>
      </c>
      <c r="D16" t="s">
        <v>178</v>
      </c>
      <c r="E16" t="s">
        <v>179</v>
      </c>
      <c r="F16" t="s">
        <v>180</v>
      </c>
      <c r="G16" t="s">
        <v>347</v>
      </c>
    </row>
    <row r="17" spans="1:7" x14ac:dyDescent="0.3">
      <c r="A17" t="s">
        <v>64</v>
      </c>
      <c r="B17" t="s">
        <v>304</v>
      </c>
      <c r="C17" t="s">
        <v>181</v>
      </c>
      <c r="D17" t="s">
        <v>182</v>
      </c>
      <c r="E17" t="s">
        <v>183</v>
      </c>
      <c r="F17" t="s">
        <v>184</v>
      </c>
      <c r="G17" t="s">
        <v>348</v>
      </c>
    </row>
    <row r="18" spans="1:7" x14ac:dyDescent="0.3">
      <c r="A18" t="s">
        <v>65</v>
      </c>
      <c r="B18" t="s">
        <v>305</v>
      </c>
      <c r="C18" t="s">
        <v>185</v>
      </c>
      <c r="D18" t="s">
        <v>186</v>
      </c>
      <c r="E18" t="s">
        <v>187</v>
      </c>
      <c r="F18" t="s">
        <v>188</v>
      </c>
      <c r="G18" t="s">
        <v>349</v>
      </c>
    </row>
    <row r="19" spans="1:7" x14ac:dyDescent="0.3">
      <c r="A19" t="s">
        <v>66</v>
      </c>
      <c r="B19" t="s">
        <v>306</v>
      </c>
      <c r="C19" t="s">
        <v>189</v>
      </c>
      <c r="D19" t="s">
        <v>190</v>
      </c>
      <c r="E19" t="s">
        <v>191</v>
      </c>
      <c r="F19" t="s">
        <v>192</v>
      </c>
      <c r="G19" t="s">
        <v>350</v>
      </c>
    </row>
    <row r="20" spans="1:7" x14ac:dyDescent="0.3">
      <c r="A20" t="s">
        <v>67</v>
      </c>
      <c r="B20" t="s">
        <v>307</v>
      </c>
      <c r="C20" t="s">
        <v>193</v>
      </c>
      <c r="D20" t="s">
        <v>194</v>
      </c>
      <c r="E20" t="s">
        <v>195</v>
      </c>
      <c r="F20" t="s">
        <v>196</v>
      </c>
      <c r="G20" t="s">
        <v>351</v>
      </c>
    </row>
    <row r="21" spans="1:7" x14ac:dyDescent="0.3">
      <c r="A21" t="s">
        <v>68</v>
      </c>
      <c r="B21" t="s">
        <v>308</v>
      </c>
      <c r="C21" t="s">
        <v>197</v>
      </c>
      <c r="D21" t="s">
        <v>198</v>
      </c>
      <c r="E21" t="s">
        <v>199</v>
      </c>
      <c r="F21" t="s">
        <v>200</v>
      </c>
      <c r="G21" t="s">
        <v>352</v>
      </c>
    </row>
    <row r="22" spans="1:7" x14ac:dyDescent="0.3">
      <c r="A22" s="9" t="s">
        <v>69</v>
      </c>
      <c r="B22" t="s">
        <v>309</v>
      </c>
      <c r="C22" t="s">
        <v>201</v>
      </c>
      <c r="D22" t="s">
        <v>202</v>
      </c>
      <c r="E22" t="s">
        <v>203</v>
      </c>
      <c r="F22" t="s">
        <v>204</v>
      </c>
      <c r="G22" t="s">
        <v>353</v>
      </c>
    </row>
    <row r="23" spans="1:7" x14ac:dyDescent="0.3">
      <c r="A23" t="s">
        <v>70</v>
      </c>
      <c r="B23" t="s">
        <v>310</v>
      </c>
      <c r="C23" t="s">
        <v>205</v>
      </c>
      <c r="D23" t="s">
        <v>206</v>
      </c>
      <c r="E23" t="s">
        <v>207</v>
      </c>
      <c r="F23" t="s">
        <v>208</v>
      </c>
      <c r="G23" t="s">
        <v>354</v>
      </c>
    </row>
    <row r="24" spans="1:7" x14ac:dyDescent="0.3">
      <c r="A24" t="s">
        <v>71</v>
      </c>
      <c r="B24" t="s">
        <v>311</v>
      </c>
      <c r="C24" t="s">
        <v>209</v>
      </c>
      <c r="D24" t="s">
        <v>210</v>
      </c>
      <c r="E24" t="s">
        <v>211</v>
      </c>
      <c r="F24" t="s">
        <v>212</v>
      </c>
      <c r="G24" t="s">
        <v>355</v>
      </c>
    </row>
    <row r="25" spans="1:7" x14ac:dyDescent="0.3">
      <c r="A25" t="s">
        <v>72</v>
      </c>
      <c r="B25" t="s">
        <v>312</v>
      </c>
      <c r="C25" t="s">
        <v>213</v>
      </c>
      <c r="D25" t="s">
        <v>214</v>
      </c>
      <c r="E25" t="s">
        <v>215</v>
      </c>
      <c r="F25" t="s">
        <v>216</v>
      </c>
      <c r="G25" t="s">
        <v>356</v>
      </c>
    </row>
    <row r="26" spans="1:7" x14ac:dyDescent="0.3">
      <c r="A26" t="s">
        <v>73</v>
      </c>
      <c r="B26" t="s">
        <v>313</v>
      </c>
      <c r="C26" t="s">
        <v>217</v>
      </c>
      <c r="D26" t="s">
        <v>218</v>
      </c>
      <c r="E26" t="s">
        <v>219</v>
      </c>
      <c r="F26" t="s">
        <v>220</v>
      </c>
      <c r="G26" t="s">
        <v>357</v>
      </c>
    </row>
    <row r="27" spans="1:7" x14ac:dyDescent="0.3">
      <c r="A27" t="s">
        <v>74</v>
      </c>
      <c r="B27" t="s">
        <v>314</v>
      </c>
      <c r="C27" t="s">
        <v>221</v>
      </c>
      <c r="D27" t="s">
        <v>222</v>
      </c>
      <c r="E27" t="s">
        <v>223</v>
      </c>
      <c r="F27" t="s">
        <v>224</v>
      </c>
      <c r="G27" t="s">
        <v>358</v>
      </c>
    </row>
    <row r="28" spans="1:7" x14ac:dyDescent="0.3">
      <c r="A28" s="9" t="s">
        <v>29</v>
      </c>
      <c r="B28" t="s">
        <v>315</v>
      </c>
      <c r="C28" t="s">
        <v>225</v>
      </c>
      <c r="D28" t="s">
        <v>226</v>
      </c>
      <c r="E28" t="s">
        <v>227</v>
      </c>
      <c r="F28" t="s">
        <v>228</v>
      </c>
      <c r="G28" t="s">
        <v>359</v>
      </c>
    </row>
    <row r="29" spans="1:7" x14ac:dyDescent="0.3">
      <c r="A29" t="s">
        <v>77</v>
      </c>
      <c r="B29" t="s">
        <v>316</v>
      </c>
      <c r="C29" t="s">
        <v>230</v>
      </c>
      <c r="D29" t="s">
        <v>231</v>
      </c>
      <c r="E29" t="s">
        <v>232</v>
      </c>
      <c r="F29" t="s">
        <v>233</v>
      </c>
      <c r="G29" t="s">
        <v>360</v>
      </c>
    </row>
    <row r="30" spans="1:7" x14ac:dyDescent="0.3">
      <c r="A30" t="s">
        <v>229</v>
      </c>
      <c r="B30" t="s">
        <v>317</v>
      </c>
      <c r="C30" t="s">
        <v>234</v>
      </c>
      <c r="D30" t="s">
        <v>235</v>
      </c>
      <c r="E30" t="s">
        <v>236</v>
      </c>
      <c r="F30" t="s">
        <v>237</v>
      </c>
      <c r="G30" t="s">
        <v>361</v>
      </c>
    </row>
    <row r="31" spans="1:7" x14ac:dyDescent="0.3">
      <c r="A31" t="s">
        <v>78</v>
      </c>
      <c r="B31" t="s">
        <v>318</v>
      </c>
      <c r="C31" t="s">
        <v>238</v>
      </c>
      <c r="D31" t="s">
        <v>239</v>
      </c>
      <c r="E31" t="s">
        <v>240</v>
      </c>
      <c r="F31" t="s">
        <v>241</v>
      </c>
      <c r="G31" t="s">
        <v>362</v>
      </c>
    </row>
    <row r="32" spans="1:7" x14ac:dyDescent="0.3">
      <c r="A32" t="s">
        <v>79</v>
      </c>
      <c r="B32" t="s">
        <v>319</v>
      </c>
      <c r="C32" t="s">
        <v>242</v>
      </c>
      <c r="D32" t="s">
        <v>243</v>
      </c>
      <c r="E32" t="s">
        <v>244</v>
      </c>
      <c r="F32" t="s">
        <v>245</v>
      </c>
      <c r="G32" t="s">
        <v>363</v>
      </c>
    </row>
    <row r="33" spans="1:7" x14ac:dyDescent="0.3">
      <c r="A33" t="s">
        <v>80</v>
      </c>
      <c r="B33" t="s">
        <v>320</v>
      </c>
      <c r="C33" t="s">
        <v>246</v>
      </c>
      <c r="D33" t="s">
        <v>247</v>
      </c>
      <c r="E33" t="s">
        <v>248</v>
      </c>
      <c r="F33" t="s">
        <v>249</v>
      </c>
      <c r="G33" t="s">
        <v>364</v>
      </c>
    </row>
    <row r="34" spans="1:7" x14ac:dyDescent="0.3">
      <c r="A34" t="s">
        <v>81</v>
      </c>
      <c r="B34" t="s">
        <v>321</v>
      </c>
      <c r="C34" t="s">
        <v>250</v>
      </c>
      <c r="D34" t="s">
        <v>251</v>
      </c>
      <c r="E34" t="s">
        <v>252</v>
      </c>
      <c r="F34" t="s">
        <v>253</v>
      </c>
      <c r="G34" t="s">
        <v>365</v>
      </c>
    </row>
    <row r="35" spans="1:7" x14ac:dyDescent="0.3">
      <c r="A35" t="s">
        <v>82</v>
      </c>
      <c r="B35" t="s">
        <v>322</v>
      </c>
      <c r="C35" t="s">
        <v>254</v>
      </c>
      <c r="D35" t="s">
        <v>255</v>
      </c>
      <c r="E35" t="s">
        <v>256</v>
      </c>
      <c r="F35" t="s">
        <v>257</v>
      </c>
      <c r="G35" t="s">
        <v>366</v>
      </c>
    </row>
    <row r="36" spans="1:7" x14ac:dyDescent="0.3">
      <c r="A36" t="s">
        <v>86</v>
      </c>
      <c r="B36" t="s">
        <v>323</v>
      </c>
      <c r="C36" t="s">
        <v>258</v>
      </c>
      <c r="D36" t="s">
        <v>259</v>
      </c>
      <c r="E36" t="s">
        <v>260</v>
      </c>
      <c r="F36" t="s">
        <v>261</v>
      </c>
      <c r="G36" t="s">
        <v>367</v>
      </c>
    </row>
    <row r="37" spans="1:7" x14ac:dyDescent="0.3">
      <c r="A37" t="s">
        <v>87</v>
      </c>
      <c r="B37" t="s">
        <v>324</v>
      </c>
      <c r="C37" t="s">
        <v>262</v>
      </c>
      <c r="D37" t="s">
        <v>263</v>
      </c>
      <c r="E37" t="s">
        <v>264</v>
      </c>
      <c r="F37" t="s">
        <v>265</v>
      </c>
      <c r="G37" t="s">
        <v>368</v>
      </c>
    </row>
    <row r="38" spans="1:7" x14ac:dyDescent="0.3">
      <c r="A38" t="s">
        <v>88</v>
      </c>
      <c r="B38" t="s">
        <v>325</v>
      </c>
      <c r="C38" t="s">
        <v>266</v>
      </c>
      <c r="D38" t="s">
        <v>267</v>
      </c>
      <c r="E38" t="s">
        <v>268</v>
      </c>
      <c r="F38" t="s">
        <v>269</v>
      </c>
      <c r="G38" t="s">
        <v>369</v>
      </c>
    </row>
    <row r="39" spans="1:7" x14ac:dyDescent="0.3">
      <c r="A39" t="s">
        <v>30</v>
      </c>
      <c r="B39" t="s">
        <v>326</v>
      </c>
      <c r="C39" t="s">
        <v>270</v>
      </c>
      <c r="D39" t="s">
        <v>271</v>
      </c>
      <c r="E39" t="s">
        <v>272</v>
      </c>
      <c r="F39" t="s">
        <v>273</v>
      </c>
      <c r="G39" t="s">
        <v>370</v>
      </c>
    </row>
    <row r="40" spans="1:7" x14ac:dyDescent="0.3">
      <c r="A40" t="s">
        <v>287</v>
      </c>
      <c r="B40" t="s">
        <v>327</v>
      </c>
      <c r="C40" t="s">
        <v>274</v>
      </c>
      <c r="D40" t="s">
        <v>275</v>
      </c>
      <c r="E40" t="s">
        <v>276</v>
      </c>
      <c r="F40" t="s">
        <v>277</v>
      </c>
      <c r="G40" t="s">
        <v>371</v>
      </c>
    </row>
    <row r="41" spans="1:7" x14ac:dyDescent="0.3">
      <c r="A41" s="12" t="s">
        <v>32</v>
      </c>
      <c r="B41" t="s">
        <v>328</v>
      </c>
      <c r="C41" t="s">
        <v>278</v>
      </c>
      <c r="D41" t="s">
        <v>279</v>
      </c>
      <c r="E41" t="s">
        <v>280</v>
      </c>
      <c r="F41" t="s">
        <v>281</v>
      </c>
      <c r="G41" t="s">
        <v>372</v>
      </c>
    </row>
    <row r="42" spans="1:7" x14ac:dyDescent="0.3">
      <c r="A42" t="s">
        <v>288</v>
      </c>
      <c r="B42" t="s">
        <v>329</v>
      </c>
      <c r="C42" t="s">
        <v>282</v>
      </c>
      <c r="D42" t="s">
        <v>283</v>
      </c>
      <c r="E42" t="s">
        <v>284</v>
      </c>
      <c r="F42" t="s">
        <v>285</v>
      </c>
      <c r="G42" t="s">
        <v>373</v>
      </c>
    </row>
    <row r="43" spans="1:7" x14ac:dyDescent="0.3">
      <c r="A43" s="9"/>
      <c r="B43" s="9"/>
      <c r="C43" s="9"/>
      <c r="D43" s="9"/>
      <c r="E43" s="9"/>
    </row>
    <row r="44" spans="1:7" x14ac:dyDescent="0.3">
      <c r="A44" s="9"/>
      <c r="B44" s="9"/>
      <c r="C44" s="9"/>
      <c r="D44" s="9"/>
      <c r="E44" s="9"/>
    </row>
    <row r="45" spans="1:7" x14ac:dyDescent="0.3">
      <c r="A45" s="9"/>
      <c r="B45" s="9"/>
      <c r="C45" s="9"/>
      <c r="D45" s="9"/>
      <c r="E45" s="9"/>
    </row>
    <row r="46" spans="1:7" x14ac:dyDescent="0.3">
      <c r="A46" s="9"/>
      <c r="B46" s="9"/>
      <c r="C46" s="9"/>
      <c r="D46" s="9"/>
      <c r="E46" s="9"/>
    </row>
    <row r="47" spans="1:7" x14ac:dyDescent="0.3">
      <c r="A47" s="9"/>
      <c r="B47" s="9"/>
      <c r="C47" s="9"/>
      <c r="D47" s="9"/>
      <c r="E47" s="9"/>
    </row>
    <row r="48" spans="1:7" x14ac:dyDescent="0.3">
      <c r="A48" s="9"/>
      <c r="B48" s="9"/>
      <c r="C48" s="9"/>
      <c r="D48" s="9"/>
      <c r="E48" s="9"/>
    </row>
    <row r="49" spans="1:5" x14ac:dyDescent="0.3">
      <c r="A49" s="9"/>
      <c r="B49" s="9"/>
      <c r="C49" s="9"/>
      <c r="D49" s="9"/>
      <c r="E49" s="9"/>
    </row>
    <row r="50" spans="1:5" x14ac:dyDescent="0.3">
      <c r="A50" s="9"/>
      <c r="B50" s="9"/>
      <c r="C50" s="9"/>
      <c r="D50" s="9"/>
      <c r="E50" s="9"/>
    </row>
    <row r="51" spans="1:5" x14ac:dyDescent="0.3">
      <c r="A51" s="9"/>
      <c r="B51" s="9"/>
      <c r="C51" s="9"/>
      <c r="D51" s="9"/>
      <c r="E51" s="9"/>
    </row>
    <row r="52" spans="1:5" x14ac:dyDescent="0.3">
      <c r="A52" s="9"/>
      <c r="B52" s="9"/>
      <c r="C52" s="9"/>
      <c r="D52" s="9"/>
      <c r="E52" s="9"/>
    </row>
    <row r="53" spans="1:5" x14ac:dyDescent="0.3">
      <c r="A53" s="9"/>
      <c r="B53" s="9"/>
      <c r="C53" s="9"/>
      <c r="D53" s="9"/>
      <c r="E53" s="9"/>
    </row>
    <row r="54" spans="1:5" x14ac:dyDescent="0.3">
      <c r="A54" s="9"/>
      <c r="B54" s="9"/>
      <c r="C54" s="9"/>
      <c r="D54" s="9"/>
      <c r="E54" s="9"/>
    </row>
    <row r="55" spans="1:5" x14ac:dyDescent="0.3">
      <c r="A55" s="9"/>
      <c r="B55" s="9"/>
      <c r="C55" s="9"/>
      <c r="D55" s="9"/>
      <c r="E55" s="9"/>
    </row>
    <row r="56" spans="1:5" x14ac:dyDescent="0.3">
      <c r="A56" s="9"/>
      <c r="B56" s="9"/>
      <c r="C56" s="9"/>
      <c r="D56" s="9"/>
      <c r="E56" s="9"/>
    </row>
    <row r="57" spans="1:5" x14ac:dyDescent="0.3">
      <c r="A57" s="9"/>
      <c r="B57" s="9"/>
      <c r="C57" s="9"/>
      <c r="D57" s="9"/>
      <c r="E57" s="9"/>
    </row>
    <row r="58" spans="1:5" x14ac:dyDescent="0.3">
      <c r="A58" s="9"/>
      <c r="B58" s="9"/>
      <c r="C58" s="9"/>
      <c r="D58" s="9"/>
      <c r="E58" s="9"/>
    </row>
    <row r="59" spans="1:5" x14ac:dyDescent="0.3">
      <c r="A59" s="9"/>
      <c r="B59" s="9"/>
      <c r="C59" s="9"/>
      <c r="D59" s="9"/>
      <c r="E59" s="9"/>
    </row>
    <row r="60" spans="1:5" x14ac:dyDescent="0.3">
      <c r="A60" s="9"/>
      <c r="B60" s="9"/>
      <c r="C60" s="9"/>
      <c r="D60" s="9"/>
      <c r="E60" s="9"/>
    </row>
    <row r="61" spans="1:5" x14ac:dyDescent="0.3">
      <c r="A61" s="9"/>
      <c r="B61" s="9"/>
      <c r="C61" s="9"/>
      <c r="D61" s="9"/>
      <c r="E61" s="9"/>
    </row>
    <row r="215" spans="1:1" x14ac:dyDescent="0.3">
      <c r="A215" t="s">
        <v>15</v>
      </c>
    </row>
    <row r="216" spans="1:1" x14ac:dyDescent="0.3">
      <c r="A216" t="s">
        <v>16</v>
      </c>
    </row>
    <row r="217" spans="1:1" x14ac:dyDescent="0.3">
      <c r="A217" t="s">
        <v>17</v>
      </c>
    </row>
    <row r="223" spans="1:1" x14ac:dyDescent="0.3">
      <c r="A223" t="s">
        <v>286</v>
      </c>
    </row>
    <row r="224" spans="1:1" x14ac:dyDescent="0.3">
      <c r="A224" s="23" t="s">
        <v>9</v>
      </c>
    </row>
    <row r="225" spans="1:1" x14ac:dyDescent="0.3">
      <c r="A225" s="23" t="s">
        <v>10</v>
      </c>
    </row>
    <row r="226" spans="1:1" x14ac:dyDescent="0.3">
      <c r="A226" s="23" t="s">
        <v>11</v>
      </c>
    </row>
    <row r="227" spans="1:1" x14ac:dyDescent="0.3">
      <c r="A227" s="23" t="s">
        <v>12</v>
      </c>
    </row>
    <row r="228" spans="1:1" x14ac:dyDescent="0.3">
      <c r="A228" s="23" t="s">
        <v>13</v>
      </c>
    </row>
    <row r="229" spans="1:1" x14ac:dyDescent="0.3">
      <c r="A229" s="23" t="s">
        <v>14</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1F417-D05C-49FF-8D35-B74472B43FE5}">
  <dimension ref="B2:AP29"/>
  <sheetViews>
    <sheetView topLeftCell="B19" workbookViewId="0">
      <selection activeCell="AB22" sqref="AB22"/>
    </sheetView>
  </sheetViews>
  <sheetFormatPr defaultRowHeight="14.4" x14ac:dyDescent="0.3"/>
  <cols>
    <col min="2" max="2" width="4.77734375" customWidth="1"/>
    <col min="3" max="5" width="8.88671875" hidden="1" customWidth="1"/>
    <col min="7" max="7" width="34.21875" hidden="1" customWidth="1"/>
    <col min="8" max="8" width="0.109375" customWidth="1"/>
    <col min="9" max="9" width="0.5546875" customWidth="1"/>
    <col min="10" max="10" width="1" customWidth="1"/>
    <col min="11" max="11" width="1.5546875" customWidth="1"/>
    <col min="12" max="12" width="1.6640625" customWidth="1"/>
    <col min="13" max="13" width="10.109375" customWidth="1"/>
    <col min="14" max="14" width="0.44140625" customWidth="1"/>
    <col min="15" max="15" width="0.33203125" customWidth="1"/>
    <col min="16" max="18" width="8.88671875" hidden="1" customWidth="1"/>
    <col min="19" max="19" width="0.21875" customWidth="1"/>
    <col min="20" max="22" width="8.88671875" hidden="1" customWidth="1"/>
    <col min="23" max="23" width="4.109375" hidden="1" customWidth="1"/>
    <col min="24" max="25" width="8.88671875" hidden="1" customWidth="1"/>
    <col min="26" max="26" width="1.109375" customWidth="1"/>
    <col min="27" max="27" width="8.88671875" hidden="1" customWidth="1"/>
    <col min="28" max="28" width="1.77734375" customWidth="1"/>
    <col min="29" max="30" width="8.88671875" hidden="1" customWidth="1"/>
  </cols>
  <sheetData>
    <row r="2" spans="2:8" ht="15" x14ac:dyDescent="0.35">
      <c r="B2" s="5" t="s">
        <v>9</v>
      </c>
      <c r="H2" t="s">
        <v>21</v>
      </c>
    </row>
    <row r="3" spans="2:8" ht="15" x14ac:dyDescent="0.35">
      <c r="B3" s="5" t="s">
        <v>10</v>
      </c>
      <c r="F3" t="s">
        <v>15</v>
      </c>
      <c r="H3" t="s">
        <v>22</v>
      </c>
    </row>
    <row r="4" spans="2:8" ht="15" x14ac:dyDescent="0.35">
      <c r="B4" s="5" t="s">
        <v>11</v>
      </c>
      <c r="F4" t="s">
        <v>16</v>
      </c>
      <c r="H4" t="s">
        <v>23</v>
      </c>
    </row>
    <row r="5" spans="2:8" ht="15" x14ac:dyDescent="0.35">
      <c r="B5" s="5" t="s">
        <v>12</v>
      </c>
      <c r="F5" t="s">
        <v>17</v>
      </c>
      <c r="H5" t="s">
        <v>24</v>
      </c>
    </row>
    <row r="6" spans="2:8" ht="15" x14ac:dyDescent="0.35">
      <c r="B6" s="5" t="s">
        <v>13</v>
      </c>
      <c r="H6" t="s">
        <v>25</v>
      </c>
    </row>
    <row r="7" spans="2:8" ht="15" x14ac:dyDescent="0.35">
      <c r="B7" s="5" t="s">
        <v>14</v>
      </c>
      <c r="H7" t="s">
        <v>26</v>
      </c>
    </row>
    <row r="20" spans="7:42" ht="167.4" customHeight="1" x14ac:dyDescent="0.3">
      <c r="G20" s="8" t="s">
        <v>34</v>
      </c>
      <c r="H20" t="s">
        <v>38</v>
      </c>
      <c r="I20" t="s">
        <v>35</v>
      </c>
      <c r="J20" t="s">
        <v>36</v>
      </c>
      <c r="K20" s="8" t="s">
        <v>24</v>
      </c>
      <c r="L20" t="s">
        <v>37</v>
      </c>
      <c r="M20" s="8" t="s">
        <v>26</v>
      </c>
      <c r="N20" t="s">
        <v>39</v>
      </c>
      <c r="O20" s="9" t="s">
        <v>40</v>
      </c>
      <c r="P20" t="s">
        <v>53</v>
      </c>
      <c r="Q20" t="s">
        <v>52</v>
      </c>
      <c r="R20" t="s">
        <v>41</v>
      </c>
      <c r="S20" s="9" t="s">
        <v>54</v>
      </c>
      <c r="T20" s="9" t="s">
        <v>55</v>
      </c>
      <c r="U20" s="9" t="s">
        <v>56</v>
      </c>
      <c r="V20" s="9" t="s">
        <v>57</v>
      </c>
      <c r="W20" s="10" t="s">
        <v>27</v>
      </c>
      <c r="X20" t="s">
        <v>28</v>
      </c>
      <c r="Y20" t="s">
        <v>29</v>
      </c>
      <c r="Z20" t="s">
        <v>75</v>
      </c>
      <c r="AA20" t="s">
        <v>76</v>
      </c>
      <c r="AB20" t="s">
        <v>83</v>
      </c>
      <c r="AC20" t="s">
        <v>84</v>
      </c>
      <c r="AD20" t="s">
        <v>85</v>
      </c>
      <c r="AE20" s="9" t="s">
        <v>89</v>
      </c>
      <c r="AF20" s="9" t="s">
        <v>90</v>
      </c>
      <c r="AG20" s="9" t="s">
        <v>91</v>
      </c>
    </row>
    <row r="21" spans="7:42" ht="10.050000000000001" customHeight="1" x14ac:dyDescent="0.3">
      <c r="G21" t="s">
        <v>38</v>
      </c>
      <c r="H21" t="s">
        <v>39</v>
      </c>
      <c r="I21" t="s">
        <v>54</v>
      </c>
      <c r="J21" t="s">
        <v>27</v>
      </c>
      <c r="K21" t="s">
        <v>75</v>
      </c>
      <c r="L21" t="s">
        <v>83</v>
      </c>
      <c r="M21" s="9" t="s">
        <v>89</v>
      </c>
      <c r="N21" s="9" t="s">
        <v>42</v>
      </c>
      <c r="O21" s="9" t="s">
        <v>46</v>
      </c>
      <c r="P21" s="9" t="s">
        <v>47</v>
      </c>
      <c r="Q21" s="9" t="s">
        <v>49</v>
      </c>
      <c r="R21" s="9" t="s">
        <v>51</v>
      </c>
      <c r="S21" t="s">
        <v>58</v>
      </c>
      <c r="T21" t="s">
        <v>61</v>
      </c>
      <c r="U21" t="s">
        <v>63</v>
      </c>
      <c r="V21" t="s">
        <v>66</v>
      </c>
      <c r="W21" s="10" t="s">
        <v>69</v>
      </c>
      <c r="X21" t="s">
        <v>73</v>
      </c>
      <c r="Y21" t="s">
        <v>29</v>
      </c>
      <c r="Z21" t="s">
        <v>77</v>
      </c>
      <c r="AA21" t="s">
        <v>78</v>
      </c>
      <c r="AB21" t="s">
        <v>86</v>
      </c>
      <c r="AC21" t="s">
        <v>88</v>
      </c>
      <c r="AD21" t="s">
        <v>30</v>
      </c>
      <c r="AE21" s="9" t="s">
        <v>31</v>
      </c>
      <c r="AF21" s="9" t="s">
        <v>32</v>
      </c>
      <c r="AG21" s="9" t="s">
        <v>33</v>
      </c>
    </row>
    <row r="22" spans="7:42" ht="10.050000000000001" customHeight="1" x14ac:dyDescent="0.3">
      <c r="G22" t="s">
        <v>35</v>
      </c>
      <c r="H22" t="s">
        <v>40</v>
      </c>
      <c r="I22" t="s">
        <v>55</v>
      </c>
      <c r="J22" t="s">
        <v>28</v>
      </c>
      <c r="K22" t="s">
        <v>76</v>
      </c>
      <c r="L22" t="s">
        <v>84</v>
      </c>
      <c r="M22" s="9" t="s">
        <v>90</v>
      </c>
      <c r="N22" s="9" t="s">
        <v>43</v>
      </c>
      <c r="O22" s="9" t="s">
        <v>45</v>
      </c>
      <c r="P22" t="s">
        <v>48</v>
      </c>
      <c r="Q22" s="9" t="s">
        <v>50</v>
      </c>
      <c r="R22" s="9"/>
      <c r="S22" t="s">
        <v>59</v>
      </c>
      <c r="T22" t="s">
        <v>62</v>
      </c>
      <c r="U22" t="s">
        <v>64</v>
      </c>
      <c r="V22" t="s">
        <v>67</v>
      </c>
      <c r="W22" s="10" t="s">
        <v>70</v>
      </c>
      <c r="X22" t="s">
        <v>74</v>
      </c>
      <c r="Z22" t="s">
        <v>229</v>
      </c>
      <c r="AA22" t="s">
        <v>79</v>
      </c>
      <c r="AB22" t="s">
        <v>87</v>
      </c>
    </row>
    <row r="23" spans="7:42" ht="10.199999999999999" customHeight="1" x14ac:dyDescent="0.3">
      <c r="G23" t="s">
        <v>36</v>
      </c>
      <c r="H23" t="s">
        <v>53</v>
      </c>
      <c r="I23" t="s">
        <v>56</v>
      </c>
      <c r="J23" t="s">
        <v>29</v>
      </c>
      <c r="L23" t="s">
        <v>85</v>
      </c>
      <c r="M23" s="9" t="s">
        <v>91</v>
      </c>
      <c r="N23" s="9" t="s">
        <v>44</v>
      </c>
      <c r="O23" s="9"/>
      <c r="P23" s="9"/>
      <c r="Q23" s="9"/>
      <c r="R23" s="9"/>
      <c r="S23" t="s">
        <v>60</v>
      </c>
      <c r="U23" t="s">
        <v>65</v>
      </c>
      <c r="V23" t="s">
        <v>68</v>
      </c>
      <c r="W23" s="10" t="s">
        <v>71</v>
      </c>
      <c r="AA23" t="s">
        <v>80</v>
      </c>
    </row>
    <row r="24" spans="7:42" x14ac:dyDescent="0.3">
      <c r="G24" t="s">
        <v>24</v>
      </c>
      <c r="H24" t="s">
        <v>52</v>
      </c>
      <c r="I24" t="s">
        <v>57</v>
      </c>
      <c r="W24" s="10" t="s">
        <v>72</v>
      </c>
      <c r="AA24" t="s">
        <v>81</v>
      </c>
    </row>
    <row r="25" spans="7:42" ht="34.200000000000003" customHeight="1" x14ac:dyDescent="0.3">
      <c r="G25" t="s">
        <v>37</v>
      </c>
      <c r="H25" s="9" t="s">
        <v>41</v>
      </c>
      <c r="AA25" t="s">
        <v>82</v>
      </c>
    </row>
    <row r="26" spans="7:42" x14ac:dyDescent="0.3">
      <c r="G26" t="s">
        <v>26</v>
      </c>
    </row>
    <row r="27" spans="7:42" ht="15" x14ac:dyDescent="0.35">
      <c r="AM27" s="5" t="s">
        <v>103</v>
      </c>
      <c r="AN27" s="5" t="s">
        <v>106</v>
      </c>
      <c r="AO27" s="5" t="s">
        <v>109</v>
      </c>
      <c r="AP27" s="5" t="s">
        <v>113</v>
      </c>
    </row>
    <row r="28" spans="7:42" ht="15" x14ac:dyDescent="0.35">
      <c r="AM28" s="5" t="s">
        <v>104</v>
      </c>
      <c r="AN28" s="5" t="s">
        <v>107</v>
      </c>
      <c r="AO28" s="5" t="s">
        <v>111</v>
      </c>
      <c r="AP28" s="5" t="s">
        <v>112</v>
      </c>
    </row>
    <row r="29" spans="7:42" ht="15" x14ac:dyDescent="0.35">
      <c r="AM29" s="5" t="s">
        <v>105</v>
      </c>
      <c r="AN29" s="5" t="s">
        <v>108</v>
      </c>
      <c r="AO29" s="5" t="s">
        <v>110</v>
      </c>
      <c r="AP29" s="5" t="s">
        <v>114</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42</vt:i4>
      </vt:variant>
    </vt:vector>
  </HeadingPairs>
  <TitlesOfParts>
    <vt:vector size="47" baseType="lpstr">
      <vt:lpstr>Sheet1</vt:lpstr>
      <vt:lpstr>Sheet5</vt:lpstr>
      <vt:lpstr>Sheet4</vt:lpstr>
      <vt:lpstr>Sheet3</vt:lpstr>
      <vt:lpstr>Sheet2</vt:lpstr>
      <vt:lpstr>Acuan</vt:lpstr>
      <vt:lpstr>Akhlak_beragama</vt:lpstr>
      <vt:lpstr>Akhlak_bernegara</vt:lpstr>
      <vt:lpstr>Akhlak_kepada_alam</vt:lpstr>
      <vt:lpstr>Akhlak_kepada_manusia</vt:lpstr>
      <vt:lpstr>Akhlak_pribadi</vt:lpstr>
      <vt:lpstr>Bangunlah_Jiwa_dan_Raganya</vt:lpstr>
      <vt:lpstr>Berbagi</vt:lpstr>
      <vt:lpstr>Bergotong_Royong</vt:lpstr>
      <vt:lpstr>Beriman_Bertaqwa</vt:lpstr>
      <vt:lpstr>Berkeadilan_Sosial</vt:lpstr>
      <vt:lpstr>Berkebhinekaan_Global</vt:lpstr>
      <vt:lpstr>Bernalar_Kritis</vt:lpstr>
      <vt:lpstr>Bhineka_Tunggal_Ika</vt:lpstr>
      <vt:lpstr>dua</vt:lpstr>
      <vt:lpstr>empat</vt:lpstr>
      <vt:lpstr>fase</vt:lpstr>
      <vt:lpstr>Gaya_Hidup_Berkelanjutan</vt:lpstr>
      <vt:lpstr>Kearifan_Lokal</vt:lpstr>
      <vt:lpstr>Kepedulian</vt:lpstr>
      <vt:lpstr>Kewirausahaan</vt:lpstr>
      <vt:lpstr>Kolaborasi</vt:lpstr>
      <vt:lpstr>Komunikasi_dan_interaksi_antar_budaya</vt:lpstr>
      <vt:lpstr>Kreatif</vt:lpstr>
      <vt:lpstr>Mandiri</vt:lpstr>
      <vt:lpstr>Memiliki_keluwesan_berpikir_dalam_mencari_alternatif_solusi_permasalahan</vt:lpstr>
      <vt:lpstr>Memperoleh_dan_memproses_informasi_dan_gagasan</vt:lpstr>
      <vt:lpstr>Menganalisis_dan_mengevaluasi_penalaran.</vt:lpstr>
      <vt:lpstr>Mengenal_dan_menghargai_budaya</vt:lpstr>
      <vt:lpstr>Menghasilkan_gagasan_yang_orisinal</vt:lpstr>
      <vt:lpstr>Menghasilkan_karya_dan_tindakan_yang_orisinal</vt:lpstr>
      <vt:lpstr>Merefleksi_dan_mengevaluasi_pemikirannya_sendiri</vt:lpstr>
      <vt:lpstr>mido</vt:lpstr>
      <vt:lpstr>oke</vt:lpstr>
      <vt:lpstr>Pemahaman_diri_dan_situasi_yang_dihadapi</vt:lpstr>
      <vt:lpstr>pilih</vt:lpstr>
      <vt:lpstr>Refleksi_dan_tanggung_jawab_terhadap_pengalaman_kebinekaan</vt:lpstr>
      <vt:lpstr>Regulasi_Diri</vt:lpstr>
      <vt:lpstr>Rekayasa_dan_Teknologi</vt:lpstr>
      <vt:lpstr>satu</vt:lpstr>
      <vt:lpstr>tema</vt:lpstr>
      <vt:lpstr>tiga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6473801 Muara Teweh</dc:creator>
  <cp:lastModifiedBy>6473801 Muara Teweh</cp:lastModifiedBy>
  <cp:lastPrinted>2024-09-06T21:53:35Z</cp:lastPrinted>
  <dcterms:created xsi:type="dcterms:W3CDTF">2024-09-03T23:18:38Z</dcterms:created>
  <dcterms:modified xsi:type="dcterms:W3CDTF">2024-10-28T08:54:55Z</dcterms:modified>
</cp:coreProperties>
</file>